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6-6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'16-6'!$A$1:$AE$16</definedName>
    <definedName name="あ">[1]共通ﾃｰﾌﾞﾙ!$B$10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AE11" i="1"/>
  <c r="AD11" i="1"/>
  <c r="AA11" i="1"/>
  <c r="AB11" i="1"/>
  <c r="AC11" i="1"/>
  <c r="Z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H11" i="1"/>
  <c r="E12" i="1"/>
  <c r="E13" i="1"/>
  <c r="E14" i="1"/>
  <c r="G15" i="1"/>
  <c r="G11" i="1" s="1"/>
  <c r="F15" i="1"/>
  <c r="E15" i="1" l="1"/>
  <c r="E11" i="1" s="1"/>
</calcChain>
</file>

<file path=xl/sharedStrings.xml><?xml version="1.0" encoding="utf-8"?>
<sst xmlns="http://schemas.openxmlformats.org/spreadsheetml/2006/main" count="149" uniqueCount="31">
  <si>
    <t>16—6．高等学校課程別生徒数</t>
    <rPh sb="5" eb="7">
      <t>コウトウ</t>
    </rPh>
    <rPh sb="7" eb="9">
      <t>ガッコウ</t>
    </rPh>
    <rPh sb="9" eb="11">
      <t>カテイ</t>
    </rPh>
    <rPh sb="11" eb="12">
      <t>ベツ</t>
    </rPh>
    <rPh sb="12" eb="15">
      <t>セイトスウ</t>
    </rPh>
    <phoneticPr fontId="5"/>
  </si>
  <si>
    <t>（各年5月1日現在）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5"/>
  </si>
  <si>
    <t>区分</t>
    <rPh sb="0" eb="2">
      <t>クブン</t>
    </rPh>
    <phoneticPr fontId="5"/>
  </si>
  <si>
    <t>総　数</t>
    <rPh sb="0" eb="1">
      <t>フサ</t>
    </rPh>
    <rPh sb="2" eb="3">
      <t>カズ</t>
    </rPh>
    <phoneticPr fontId="5"/>
  </si>
  <si>
    <t>普    通</t>
    <rPh sb="0" eb="1">
      <t>ススム</t>
    </rPh>
    <rPh sb="5" eb="6">
      <t>ツウ</t>
    </rPh>
    <phoneticPr fontId="5"/>
  </si>
  <si>
    <t>文理科学</t>
    <rPh sb="0" eb="2">
      <t>ブンリ</t>
    </rPh>
    <rPh sb="2" eb="4">
      <t>カガク</t>
    </rPh>
    <phoneticPr fontId="5"/>
  </si>
  <si>
    <t>農    業</t>
    <rPh sb="0" eb="1">
      <t>ノウ</t>
    </rPh>
    <rPh sb="5" eb="6">
      <t>ギョウ</t>
    </rPh>
    <phoneticPr fontId="5"/>
  </si>
  <si>
    <t>家    政</t>
    <rPh sb="0" eb="1">
      <t>イエ</t>
    </rPh>
    <rPh sb="5" eb="6">
      <t>セイ</t>
    </rPh>
    <phoneticPr fontId="5"/>
  </si>
  <si>
    <t>機械ﾃｸﾉﾛｼﾞｰ</t>
    <rPh sb="0" eb="2">
      <t>キカイ</t>
    </rPh>
    <phoneticPr fontId="5"/>
  </si>
  <si>
    <t>ﾛﾎﾞｯﾄ技術科</t>
    <rPh sb="5" eb="8">
      <t>ギジュツカ</t>
    </rPh>
    <phoneticPr fontId="5"/>
  </si>
  <si>
    <t>電気ﾃｸﾉﾛｼﾞｰ</t>
    <rPh sb="0" eb="2">
      <t>デンキ</t>
    </rPh>
    <phoneticPr fontId="5"/>
  </si>
  <si>
    <t>環境ﾃﾞｻﾞｲﾝ</t>
    <rPh sb="0" eb="2">
      <t>カンキョウ</t>
    </rPh>
    <phoneticPr fontId="5"/>
  </si>
  <si>
    <t>情報ﾃｸﾉﾛｼﾞｰ</t>
    <rPh sb="0" eb="2">
      <t>ジョウホウ</t>
    </rPh>
    <phoneticPr fontId="5"/>
  </si>
  <si>
    <t>ﾋﾞｼﾞﾈｽ科学</t>
    <rPh sb="6" eb="8">
      <t>カガク</t>
    </rPh>
    <phoneticPr fontId="5"/>
  </si>
  <si>
    <t>商    業</t>
    <rPh sb="0" eb="1">
      <t>ショウ</t>
    </rPh>
    <rPh sb="5" eb="6">
      <t>ギョウ</t>
    </rPh>
    <phoneticPr fontId="5"/>
  </si>
  <si>
    <t>総 合 学 科</t>
    <rPh sb="0" eb="1">
      <t>フサ</t>
    </rPh>
    <rPh sb="2" eb="3">
      <t>ゴウ</t>
    </rPh>
    <rPh sb="4" eb="5">
      <t>ガク</t>
    </rPh>
    <rPh sb="6" eb="7">
      <t>カ</t>
    </rPh>
    <phoneticPr fontId="5"/>
  </si>
  <si>
    <t>地域創生科</t>
    <rPh sb="0" eb="2">
      <t>チイキ</t>
    </rPh>
    <rPh sb="2" eb="4">
      <t>ソウセイ</t>
    </rPh>
    <rPh sb="4" eb="5">
      <t>カ</t>
    </rPh>
    <phoneticPr fontId="5"/>
  </si>
  <si>
    <t>年次</t>
    <rPh sb="0" eb="2">
      <t>ネンジ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</si>
  <si>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</si>
  <si>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</si>
  <si>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</si>
  <si>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令和</t>
    <rPh sb="0" eb="2">
      <t>レイワ</t>
    </rPh>
    <phoneticPr fontId="5"/>
  </si>
  <si>
    <t>元</t>
    <rPh sb="0" eb="1">
      <t>ガン</t>
    </rPh>
    <phoneticPr fontId="0"/>
  </si>
  <si>
    <t>年</t>
    <rPh sb="0" eb="1">
      <t>ネン</t>
    </rPh>
    <phoneticPr fontId="5"/>
  </si>
  <si>
    <t>-</t>
  </si>
  <si>
    <t>公　　 立</t>
    <rPh sb="0" eb="1">
      <t>コウ</t>
    </rPh>
    <rPh sb="4" eb="5">
      <t>リツ</t>
    </rPh>
    <phoneticPr fontId="5"/>
  </si>
  <si>
    <t>全日制</t>
    <rPh sb="0" eb="1">
      <t>ゼン</t>
    </rPh>
    <rPh sb="1" eb="2">
      <t>ニチ</t>
    </rPh>
    <rPh sb="2" eb="3">
      <t>セイ</t>
    </rPh>
    <phoneticPr fontId="5"/>
  </si>
  <si>
    <t>定時制</t>
    <rPh sb="0" eb="1">
      <t>サダム</t>
    </rPh>
    <rPh sb="1" eb="2">
      <t>ジ</t>
    </rPh>
    <rPh sb="2" eb="3">
      <t>セイ</t>
    </rPh>
    <phoneticPr fontId="5"/>
  </si>
  <si>
    <t>私　　 立</t>
    <rPh sb="0" eb="1">
      <t>ワタシ</t>
    </rPh>
    <rPh sb="4" eb="5">
      <t>リツ</t>
    </rPh>
    <phoneticPr fontId="5"/>
  </si>
  <si>
    <t>（注）本表には分校（定時制）を含む。</t>
    <phoneticPr fontId="5"/>
  </si>
  <si>
    <t>資料　市内各高等学校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</si>
</sst>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7" fillId="0" borderId="0" xfId="2" applyFont="1" applyAlignment="1">
      <alignment horizontal="right" vertical="center" wrapText="1"/>
    </xf>
    <xf numFmtId="0" fontId="7" fillId="0" borderId="9" xfId="2" applyFont="1" applyBorder="1" applyAlignment="1">
      <alignment horizontal="right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176" fontId="3" fillId="0" borderId="10" xfId="2" applyNumberFormat="1" applyFont="1" applyBorder="1" applyAlignment="1">
      <alignment horizontal="right" vertical="center" wrapText="1"/>
    </xf>
    <xf numFmtId="176" fontId="3" fillId="0" borderId="0" xfId="2" applyNumberFormat="1" applyFont="1" applyAlignment="1">
      <alignment horizontal="right" vertical="center" wrapText="1"/>
    </xf>
    <xf numFmtId="0" fontId="3" fillId="0" borderId="0" xfId="2" applyFont="1" applyAlignment="1">
      <alignment horizontal="right" vertical="center" wrapText="1"/>
    </xf>
    <xf numFmtId="0" fontId="3" fillId="0" borderId="11" xfId="2" applyFont="1" applyBorder="1" applyAlignment="1">
      <alignment horizontal="left" vertical="center" shrinkToFit="1"/>
    </xf>
    <xf numFmtId="38" fontId="3" fillId="0" borderId="0" xfId="1" applyFont="1" applyAlignment="1">
      <alignment horizontal="right" vertical="center" wrapText="1"/>
    </xf>
    <xf numFmtId="0" fontId="3" fillId="0" borderId="11" xfId="2" applyFont="1" applyBorder="1" applyAlignment="1">
      <alignment horizontal="right" vertical="center" shrinkToFit="1"/>
    </xf>
    <xf numFmtId="176" fontId="3" fillId="0" borderId="0" xfId="2" applyNumberFormat="1" applyFont="1" applyFill="1" applyAlignment="1">
      <alignment horizontal="right" vertical="center" wrapText="1"/>
    </xf>
    <xf numFmtId="176" fontId="3" fillId="0" borderId="0" xfId="2" applyNumberFormat="1" applyFont="1" applyBorder="1" applyAlignment="1">
      <alignment horizontal="right" vertical="center" wrapText="1"/>
    </xf>
    <xf numFmtId="0" fontId="3" fillId="0" borderId="0" xfId="2" applyFont="1" applyFill="1" applyAlignment="1">
      <alignment horizontal="right"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11" xfId="2" applyFont="1" applyFill="1" applyBorder="1" applyAlignment="1">
      <alignment horizontal="right" vertical="center" shrinkToFit="1"/>
    </xf>
    <xf numFmtId="177" fontId="3" fillId="0" borderId="0" xfId="2" applyNumberFormat="1" applyFont="1" applyFill="1" applyAlignment="1">
      <alignment vertical="center" wrapText="1"/>
    </xf>
    <xf numFmtId="0" fontId="3" fillId="0" borderId="0" xfId="2" applyFont="1" applyFill="1" applyBorder="1" applyAlignment="1">
      <alignment horizontal="right" vertical="center" wrapText="1"/>
    </xf>
    <xf numFmtId="176" fontId="3" fillId="0" borderId="0" xfId="2" applyNumberFormat="1" applyFont="1" applyFill="1" applyBorder="1" applyAlignment="1">
      <alignment horizontal="right" vertical="center" wrapText="1"/>
    </xf>
    <xf numFmtId="176" fontId="3" fillId="0" borderId="10" xfId="2" applyNumberFormat="1" applyFont="1" applyFill="1" applyBorder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right" vertical="center"/>
    </xf>
    <xf numFmtId="0" fontId="6" fillId="0" borderId="2" xfId="2" applyFont="1" applyFill="1" applyBorder="1" applyAlignment="1">
      <alignment horizontal="right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distributed" vertical="center" wrapText="1" justifyLastLine="1"/>
    </xf>
    <xf numFmtId="0" fontId="3" fillId="0" borderId="11" xfId="2" applyFont="1" applyFill="1" applyBorder="1" applyAlignment="1">
      <alignment horizontal="distributed" vertical="center" wrapText="1" justifyLastLine="1"/>
    </xf>
    <xf numFmtId="0" fontId="3" fillId="0" borderId="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0" xfId="2" applyFont="1" applyAlignment="1">
      <alignment horizontal="right" vertical="center" wrapText="1"/>
    </xf>
    <xf numFmtId="0" fontId="3" fillId="2" borderId="0" xfId="2" applyFont="1" applyFill="1" applyAlignment="1">
      <alignment horizontal="center" vertical="center" wrapText="1"/>
    </xf>
    <xf numFmtId="0" fontId="3" fillId="0" borderId="5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right" vertical="center" wrapText="1"/>
    </xf>
    <xf numFmtId="0" fontId="3" fillId="0" borderId="3" xfId="2" applyFont="1" applyBorder="1" applyAlignment="1">
      <alignment horizontal="right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77" fontId="3" fillId="0" borderId="0" xfId="2" applyNumberFormat="1" applyFont="1" applyFill="1" applyAlignment="1">
      <alignment horizontal="right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3</xdr:col>
      <xdr:colOff>209550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9200-000002000000}"/>
            </a:ext>
          </a:extLst>
        </xdr:cNvPr>
        <xdr:cNvSpPr>
          <a:spLocks noChangeShapeType="1"/>
        </xdr:cNvSpPr>
      </xdr:nvSpPr>
      <xdr:spPr bwMode="auto">
        <a:xfrm>
          <a:off x="0" y="504825"/>
          <a:ext cx="8096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1">
    <tabColor rgb="FF00B050"/>
    <pageSetUpPr fitToPage="1"/>
  </sheetPr>
  <dimension ref="A1:AG16"/>
  <sheetViews>
    <sheetView showGridLines="0" tabSelected="1" zoomScale="85" zoomScaleNormal="85" workbookViewId="0">
      <pane xSplit="4" ySplit="5" topLeftCell="E6" activePane="bottomRight" state="frozen"/>
      <selection activeCell="E24" sqref="E24"/>
      <selection pane="topRight" activeCell="E24" sqref="E24"/>
      <selection pane="bottomLeft" activeCell="E24" sqref="E24"/>
      <selection pane="bottomRight" activeCell="K13" sqref="K13:L13"/>
    </sheetView>
  </sheetViews>
  <sheetFormatPr defaultColWidth="13.125" defaultRowHeight="19.5" customHeight="1" x14ac:dyDescent="0.4"/>
  <cols>
    <col min="1" max="1" width="1.375" style="5" customWidth="1"/>
    <col min="2" max="2" width="3.5" style="5" customWidth="1"/>
    <col min="3" max="3" width="3" style="5" customWidth="1"/>
    <col min="4" max="4" width="2.875" style="5" customWidth="1"/>
    <col min="5" max="5" width="8.125" style="5" customWidth="1"/>
    <col min="6" max="7" width="7.125" style="5" customWidth="1"/>
    <col min="8" max="15" width="6.75" style="5" customWidth="1"/>
    <col min="16" max="31" width="6.25" style="5" customWidth="1"/>
    <col min="32" max="33" width="6.125" style="5" customWidth="1"/>
    <col min="34" max="16384" width="13.125" style="5"/>
  </cols>
  <sheetData>
    <row r="1" spans="1:33" s="1" customFormat="1" ht="19.5" customHeight="1" x14ac:dyDescent="0.4">
      <c r="A1" s="1" t="s">
        <v>0</v>
      </c>
    </row>
    <row r="2" spans="1:33" s="1" customFormat="1" ht="19.5" customHeight="1" x14ac:dyDescent="0.4">
      <c r="A2" s="2" t="s">
        <v>1</v>
      </c>
      <c r="B2" s="2"/>
      <c r="AD2" s="3"/>
      <c r="AE2" s="3"/>
      <c r="AF2" s="4"/>
      <c r="AG2" s="4"/>
    </row>
    <row r="3" spans="1:33" ht="15.75" customHeight="1" x14ac:dyDescent="0.4">
      <c r="A3" s="45" t="s">
        <v>2</v>
      </c>
      <c r="B3" s="45"/>
      <c r="C3" s="45"/>
      <c r="D3" s="46"/>
      <c r="E3" s="32" t="s">
        <v>3</v>
      </c>
      <c r="F3" s="32" t="s">
        <v>4</v>
      </c>
      <c r="G3" s="32"/>
      <c r="H3" s="32" t="s">
        <v>5</v>
      </c>
      <c r="I3" s="32"/>
      <c r="J3" s="32" t="s">
        <v>6</v>
      </c>
      <c r="K3" s="32"/>
      <c r="L3" s="33" t="s">
        <v>7</v>
      </c>
      <c r="M3" s="34"/>
      <c r="N3" s="42" t="s">
        <v>8</v>
      </c>
      <c r="O3" s="43"/>
      <c r="P3" s="37" t="s">
        <v>9</v>
      </c>
      <c r="Q3" s="34"/>
      <c r="R3" s="32" t="s">
        <v>10</v>
      </c>
      <c r="S3" s="33"/>
      <c r="T3" s="42" t="s">
        <v>11</v>
      </c>
      <c r="U3" s="43"/>
      <c r="V3" s="32" t="s">
        <v>12</v>
      </c>
      <c r="W3" s="32"/>
      <c r="X3" s="44" t="s">
        <v>13</v>
      </c>
      <c r="Y3" s="44"/>
      <c r="Z3" s="32" t="s">
        <v>14</v>
      </c>
      <c r="AA3" s="32"/>
      <c r="AB3" s="32" t="s">
        <v>15</v>
      </c>
      <c r="AC3" s="32"/>
      <c r="AD3" s="37" t="s">
        <v>16</v>
      </c>
      <c r="AE3" s="37"/>
    </row>
    <row r="4" spans="1:33" ht="15.75" customHeight="1" x14ac:dyDescent="0.4">
      <c r="A4" s="38" t="s">
        <v>17</v>
      </c>
      <c r="B4" s="38"/>
      <c r="C4" s="38"/>
      <c r="D4" s="39"/>
      <c r="E4" s="32"/>
      <c r="F4" s="6" t="s">
        <v>18</v>
      </c>
      <c r="G4" s="6" t="s">
        <v>19</v>
      </c>
      <c r="H4" s="6" t="s">
        <v>18</v>
      </c>
      <c r="I4" s="6" t="s">
        <v>19</v>
      </c>
      <c r="J4" s="6" t="s">
        <v>18</v>
      </c>
      <c r="K4" s="6" t="s">
        <v>19</v>
      </c>
      <c r="L4" s="6" t="s">
        <v>18</v>
      </c>
      <c r="M4" s="6" t="s">
        <v>19</v>
      </c>
      <c r="N4" s="6" t="s">
        <v>18</v>
      </c>
      <c r="O4" s="6" t="s">
        <v>19</v>
      </c>
      <c r="P4" s="7" t="s">
        <v>18</v>
      </c>
      <c r="Q4" s="6" t="s">
        <v>19</v>
      </c>
      <c r="R4" s="6" t="s">
        <v>18</v>
      </c>
      <c r="S4" s="6" t="s">
        <v>19</v>
      </c>
      <c r="T4" s="6" t="s">
        <v>18</v>
      </c>
      <c r="U4" s="6" t="s">
        <v>19</v>
      </c>
      <c r="V4" s="6" t="s">
        <v>18</v>
      </c>
      <c r="W4" s="6" t="s">
        <v>19</v>
      </c>
      <c r="X4" s="6" t="s">
        <v>18</v>
      </c>
      <c r="Y4" s="6" t="s">
        <v>19</v>
      </c>
      <c r="Z4" s="6" t="s">
        <v>18</v>
      </c>
      <c r="AA4" s="6" t="s">
        <v>19</v>
      </c>
      <c r="AB4" s="6" t="s">
        <v>18</v>
      </c>
      <c r="AC4" s="6" t="s">
        <v>19</v>
      </c>
      <c r="AD4" s="6" t="s">
        <v>18</v>
      </c>
      <c r="AE4" s="8" t="s">
        <v>19</v>
      </c>
    </row>
    <row r="5" spans="1:33" s="9" customFormat="1" ht="12" customHeight="1" x14ac:dyDescent="0.4">
      <c r="E5" s="10" t="s">
        <v>20</v>
      </c>
      <c r="F5" s="9" t="s">
        <v>20</v>
      </c>
      <c r="G5" s="9" t="s">
        <v>20</v>
      </c>
      <c r="H5" s="9" t="s">
        <v>20</v>
      </c>
      <c r="I5" s="9" t="s">
        <v>20</v>
      </c>
      <c r="J5" s="9" t="s">
        <v>20</v>
      </c>
      <c r="K5" s="9" t="s">
        <v>20</v>
      </c>
      <c r="L5" s="9" t="s">
        <v>20</v>
      </c>
      <c r="M5" s="9" t="s">
        <v>20</v>
      </c>
      <c r="N5" s="9" t="s">
        <v>20</v>
      </c>
      <c r="O5" s="9" t="s">
        <v>20</v>
      </c>
      <c r="P5" s="9" t="s">
        <v>20</v>
      </c>
      <c r="Q5" s="9" t="s">
        <v>20</v>
      </c>
      <c r="R5" s="9" t="s">
        <v>20</v>
      </c>
      <c r="S5" s="9" t="s">
        <v>20</v>
      </c>
      <c r="T5" s="9" t="s">
        <v>20</v>
      </c>
      <c r="U5" s="9" t="s">
        <v>20</v>
      </c>
      <c r="V5" s="9" t="s">
        <v>20</v>
      </c>
      <c r="W5" s="9" t="s">
        <v>20</v>
      </c>
      <c r="X5" s="9" t="s">
        <v>20</v>
      </c>
      <c r="Y5" s="9" t="s">
        <v>20</v>
      </c>
      <c r="Z5" s="9" t="s">
        <v>20</v>
      </c>
      <c r="AA5" s="9" t="s">
        <v>20</v>
      </c>
      <c r="AB5" s="9" t="s">
        <v>20</v>
      </c>
      <c r="AC5" s="9" t="s">
        <v>20</v>
      </c>
      <c r="AD5" s="9" t="s">
        <v>20</v>
      </c>
      <c r="AE5" s="9" t="s">
        <v>20</v>
      </c>
    </row>
    <row r="6" spans="1:33" s="15" customFormat="1" ht="21.95" customHeight="1" x14ac:dyDescent="0.4">
      <c r="A6" s="40" t="s">
        <v>21</v>
      </c>
      <c r="B6" s="40"/>
      <c r="C6" s="11" t="s">
        <v>22</v>
      </c>
      <c r="D6" s="12" t="s">
        <v>23</v>
      </c>
      <c r="E6" s="13">
        <v>3485</v>
      </c>
      <c r="F6" s="14">
        <v>1165</v>
      </c>
      <c r="G6" s="14">
        <v>924</v>
      </c>
      <c r="H6" s="14">
        <v>99</v>
      </c>
      <c r="I6" s="14">
        <v>91</v>
      </c>
      <c r="J6" s="14">
        <v>31</v>
      </c>
      <c r="K6" s="14">
        <v>7</v>
      </c>
      <c r="L6" s="14" t="s">
        <v>24</v>
      </c>
      <c r="M6" s="14">
        <v>33</v>
      </c>
      <c r="N6" s="14">
        <v>88</v>
      </c>
      <c r="O6" s="14">
        <v>19</v>
      </c>
      <c r="P6" s="14">
        <v>92</v>
      </c>
      <c r="Q6" s="14">
        <v>17</v>
      </c>
      <c r="R6" s="14">
        <v>95</v>
      </c>
      <c r="S6" s="14">
        <v>8</v>
      </c>
      <c r="T6" s="14">
        <v>62</v>
      </c>
      <c r="U6" s="14">
        <v>46</v>
      </c>
      <c r="V6" s="14">
        <v>67</v>
      </c>
      <c r="W6" s="14">
        <v>41</v>
      </c>
      <c r="X6" s="14">
        <v>52</v>
      </c>
      <c r="Y6" s="14">
        <v>46</v>
      </c>
      <c r="Z6" s="14">
        <v>45</v>
      </c>
      <c r="AA6" s="14">
        <v>7</v>
      </c>
      <c r="AB6" s="14">
        <v>120</v>
      </c>
      <c r="AC6" s="14">
        <v>330</v>
      </c>
      <c r="AD6" s="15" t="s">
        <v>24</v>
      </c>
      <c r="AE6" s="15" t="s">
        <v>24</v>
      </c>
    </row>
    <row r="7" spans="1:33" s="15" customFormat="1" ht="21.95" customHeight="1" x14ac:dyDescent="0.4">
      <c r="A7" s="41"/>
      <c r="B7" s="41"/>
      <c r="C7" s="11">
        <v>2</v>
      </c>
      <c r="D7" s="12"/>
      <c r="E7" s="13">
        <v>3435</v>
      </c>
      <c r="F7" s="14">
        <v>1112</v>
      </c>
      <c r="G7" s="14">
        <v>890</v>
      </c>
      <c r="H7" s="14">
        <v>113</v>
      </c>
      <c r="I7" s="14">
        <v>112</v>
      </c>
      <c r="J7" s="14">
        <v>24</v>
      </c>
      <c r="K7" s="14">
        <v>8</v>
      </c>
      <c r="L7" s="14" t="s">
        <v>24</v>
      </c>
      <c r="M7" s="14">
        <v>29</v>
      </c>
      <c r="N7" s="14">
        <v>90</v>
      </c>
      <c r="O7" s="14">
        <v>15</v>
      </c>
      <c r="P7" s="14">
        <v>91</v>
      </c>
      <c r="Q7" s="14">
        <v>15</v>
      </c>
      <c r="R7" s="14">
        <v>94</v>
      </c>
      <c r="S7" s="14">
        <v>9</v>
      </c>
      <c r="T7" s="14">
        <v>60</v>
      </c>
      <c r="U7" s="14">
        <v>48</v>
      </c>
      <c r="V7" s="14">
        <v>69</v>
      </c>
      <c r="W7" s="14">
        <v>39</v>
      </c>
      <c r="X7" s="14">
        <v>34</v>
      </c>
      <c r="Y7" s="14">
        <v>26</v>
      </c>
      <c r="Z7" s="14">
        <v>46</v>
      </c>
      <c r="AA7" s="14">
        <v>22</v>
      </c>
      <c r="AB7" s="14">
        <v>122</v>
      </c>
      <c r="AC7" s="14">
        <v>336</v>
      </c>
      <c r="AD7" s="15">
        <v>13</v>
      </c>
      <c r="AE7" s="15">
        <v>18</v>
      </c>
    </row>
    <row r="8" spans="1:33" s="15" customFormat="1" ht="21.95" customHeight="1" x14ac:dyDescent="0.4">
      <c r="A8" s="41"/>
      <c r="B8" s="41"/>
      <c r="C8" s="11">
        <v>3</v>
      </c>
      <c r="D8" s="16"/>
      <c r="E8" s="14">
        <v>3416</v>
      </c>
      <c r="F8" s="17">
        <v>1087</v>
      </c>
      <c r="G8" s="15">
        <v>931</v>
      </c>
      <c r="H8" s="15">
        <v>119</v>
      </c>
      <c r="I8" s="15">
        <v>106</v>
      </c>
      <c r="J8" s="15">
        <v>23</v>
      </c>
      <c r="K8" s="15">
        <v>8</v>
      </c>
      <c r="L8" s="15" t="s">
        <v>24</v>
      </c>
      <c r="M8" s="15">
        <v>19</v>
      </c>
      <c r="N8" s="15">
        <v>92</v>
      </c>
      <c r="O8" s="15">
        <v>13</v>
      </c>
      <c r="P8" s="15">
        <v>87</v>
      </c>
      <c r="Q8" s="15">
        <v>15</v>
      </c>
      <c r="R8" s="15">
        <v>96</v>
      </c>
      <c r="S8" s="15">
        <v>6</v>
      </c>
      <c r="T8" s="15">
        <v>66</v>
      </c>
      <c r="U8" s="15">
        <v>42</v>
      </c>
      <c r="V8" s="15">
        <v>67</v>
      </c>
      <c r="W8" s="15">
        <v>41</v>
      </c>
      <c r="X8" s="15">
        <v>16</v>
      </c>
      <c r="Y8" s="15">
        <v>15</v>
      </c>
      <c r="Z8" s="15">
        <v>47</v>
      </c>
      <c r="AA8" s="15">
        <v>28</v>
      </c>
      <c r="AB8" s="15">
        <v>101</v>
      </c>
      <c r="AC8" s="15">
        <v>335</v>
      </c>
      <c r="AD8" s="15">
        <v>25</v>
      </c>
      <c r="AE8" s="15">
        <v>31</v>
      </c>
    </row>
    <row r="9" spans="1:33" s="15" customFormat="1" ht="21.95" customHeight="1" x14ac:dyDescent="0.4">
      <c r="A9" s="47"/>
      <c r="B9" s="47"/>
      <c r="C9" s="11">
        <v>4</v>
      </c>
      <c r="D9" s="18"/>
      <c r="E9" s="19">
        <v>3437</v>
      </c>
      <c r="F9" s="19">
        <v>1064</v>
      </c>
      <c r="G9" s="19">
        <v>989</v>
      </c>
      <c r="H9" s="19">
        <v>131</v>
      </c>
      <c r="I9" s="19">
        <v>102</v>
      </c>
      <c r="J9" s="19">
        <v>23</v>
      </c>
      <c r="K9" s="19">
        <v>5</v>
      </c>
      <c r="L9" s="14" t="s">
        <v>24</v>
      </c>
      <c r="M9" s="19">
        <v>8</v>
      </c>
      <c r="N9" s="19">
        <v>91</v>
      </c>
      <c r="O9" s="19">
        <v>12</v>
      </c>
      <c r="P9" s="19">
        <v>87</v>
      </c>
      <c r="Q9" s="19">
        <v>13</v>
      </c>
      <c r="R9" s="19">
        <v>93</v>
      </c>
      <c r="S9" s="19">
        <v>6</v>
      </c>
      <c r="T9" s="19">
        <v>60</v>
      </c>
      <c r="U9" s="19">
        <v>45</v>
      </c>
      <c r="V9" s="19">
        <v>67</v>
      </c>
      <c r="W9" s="19">
        <v>40</v>
      </c>
      <c r="X9" s="20" t="s">
        <v>24</v>
      </c>
      <c r="Y9" s="20" t="s">
        <v>24</v>
      </c>
      <c r="Z9" s="21">
        <v>42</v>
      </c>
      <c r="AA9" s="21">
        <v>29</v>
      </c>
      <c r="AB9" s="21">
        <v>102</v>
      </c>
      <c r="AC9" s="21">
        <v>324</v>
      </c>
      <c r="AD9" s="21">
        <v>45</v>
      </c>
      <c r="AE9" s="21">
        <v>59</v>
      </c>
    </row>
    <row r="10" spans="1:33" s="21" customFormat="1" ht="21.95" customHeight="1" x14ac:dyDescent="0.4">
      <c r="A10" s="48"/>
      <c r="B10" s="48"/>
      <c r="C10" s="22">
        <v>5</v>
      </c>
      <c r="D10" s="23"/>
      <c r="E10" s="19">
        <v>3428</v>
      </c>
      <c r="F10" s="19">
        <v>1044</v>
      </c>
      <c r="G10" s="19">
        <v>1019</v>
      </c>
      <c r="H10" s="19">
        <v>133</v>
      </c>
      <c r="I10" s="19">
        <v>99</v>
      </c>
      <c r="J10" s="19">
        <v>24</v>
      </c>
      <c r="K10" s="19">
        <v>7</v>
      </c>
      <c r="L10" s="14" t="s">
        <v>24</v>
      </c>
      <c r="M10" s="19">
        <v>10</v>
      </c>
      <c r="N10" s="19">
        <v>85</v>
      </c>
      <c r="O10" s="19">
        <v>18</v>
      </c>
      <c r="P10" s="19">
        <v>86</v>
      </c>
      <c r="Q10" s="19">
        <v>16</v>
      </c>
      <c r="R10" s="19">
        <v>85</v>
      </c>
      <c r="S10" s="19">
        <v>9</v>
      </c>
      <c r="T10" s="19">
        <v>57</v>
      </c>
      <c r="U10" s="19">
        <v>39</v>
      </c>
      <c r="V10" s="19">
        <v>68</v>
      </c>
      <c r="W10" s="19">
        <v>37</v>
      </c>
      <c r="X10" s="20" t="s">
        <v>24</v>
      </c>
      <c r="Y10" s="20" t="s">
        <v>24</v>
      </c>
      <c r="Z10" s="21">
        <v>40</v>
      </c>
      <c r="AA10" s="21">
        <v>20</v>
      </c>
      <c r="AB10" s="20">
        <v>106</v>
      </c>
      <c r="AC10" s="20">
        <v>304</v>
      </c>
      <c r="AD10" s="21">
        <v>64</v>
      </c>
      <c r="AE10" s="21">
        <v>58</v>
      </c>
    </row>
    <row r="11" spans="1:33" s="21" customFormat="1" ht="21.95" customHeight="1" x14ac:dyDescent="0.4">
      <c r="A11" s="22"/>
      <c r="B11" s="22"/>
      <c r="C11" s="22">
        <v>6</v>
      </c>
      <c r="D11" s="23"/>
      <c r="E11" s="19">
        <f>E13+E14+E15</f>
        <v>3442</v>
      </c>
      <c r="F11" s="19">
        <f>F12+F15</f>
        <v>1049</v>
      </c>
      <c r="G11" s="19">
        <f>G12+G15</f>
        <v>1029</v>
      </c>
      <c r="H11" s="19">
        <f>H12</f>
        <v>120</v>
      </c>
      <c r="I11" s="19">
        <f t="shared" ref="I11:Y11" si="0">I12</f>
        <v>102</v>
      </c>
      <c r="J11" s="19">
        <f t="shared" si="0"/>
        <v>28</v>
      </c>
      <c r="K11" s="19">
        <f t="shared" si="0"/>
        <v>8</v>
      </c>
      <c r="L11" s="19">
        <f t="shared" si="0"/>
        <v>1</v>
      </c>
      <c r="M11" s="19">
        <f t="shared" si="0"/>
        <v>11</v>
      </c>
      <c r="N11" s="19">
        <f t="shared" si="0"/>
        <v>86</v>
      </c>
      <c r="O11" s="19">
        <f t="shared" si="0"/>
        <v>19</v>
      </c>
      <c r="P11" s="19">
        <f t="shared" si="0"/>
        <v>82</v>
      </c>
      <c r="Q11" s="19">
        <f t="shared" si="0"/>
        <v>15</v>
      </c>
      <c r="R11" s="19">
        <f t="shared" si="0"/>
        <v>85</v>
      </c>
      <c r="S11" s="19">
        <f t="shared" si="0"/>
        <v>7</v>
      </c>
      <c r="T11" s="19">
        <f t="shared" si="0"/>
        <v>57</v>
      </c>
      <c r="U11" s="19">
        <f t="shared" si="0"/>
        <v>39</v>
      </c>
      <c r="V11" s="19">
        <f t="shared" si="0"/>
        <v>75</v>
      </c>
      <c r="W11" s="19">
        <f t="shared" si="0"/>
        <v>30</v>
      </c>
      <c r="X11" s="19" t="str">
        <f t="shared" si="0"/>
        <v>-</v>
      </c>
      <c r="Y11" s="19" t="str">
        <f t="shared" si="0"/>
        <v>-</v>
      </c>
      <c r="Z11" s="19">
        <f>Z15</f>
        <v>45</v>
      </c>
      <c r="AA11" s="19">
        <f t="shared" ref="AA11:AC11" si="1">AA15</f>
        <v>19</v>
      </c>
      <c r="AB11" s="19">
        <f t="shared" si="1"/>
        <v>105</v>
      </c>
      <c r="AC11" s="19">
        <f t="shared" si="1"/>
        <v>292</v>
      </c>
      <c r="AD11" s="53">
        <f>AD12</f>
        <v>75</v>
      </c>
      <c r="AE11" s="53">
        <f>AE12</f>
        <v>63</v>
      </c>
    </row>
    <row r="12" spans="1:33" s="21" customFormat="1" ht="21.95" customHeight="1" x14ac:dyDescent="0.4">
      <c r="A12" s="49" t="s">
        <v>25</v>
      </c>
      <c r="B12" s="49"/>
      <c r="C12" s="49"/>
      <c r="D12" s="50"/>
      <c r="E12" s="24">
        <f>F12+G12+H12+I12+J12+K12+L12+M12+N12+O12+P12+Q12+R12+S12+T12+U12+V12+W12+AD12+AE12</f>
        <v>1338</v>
      </c>
      <c r="F12" s="24">
        <v>198</v>
      </c>
      <c r="G12" s="24">
        <v>237</v>
      </c>
      <c r="H12" s="24">
        <v>120</v>
      </c>
      <c r="I12" s="24">
        <v>102</v>
      </c>
      <c r="J12" s="24">
        <v>28</v>
      </c>
      <c r="K12" s="24">
        <v>8</v>
      </c>
      <c r="L12" s="21">
        <v>1</v>
      </c>
      <c r="M12" s="24">
        <v>11</v>
      </c>
      <c r="N12" s="24">
        <v>86</v>
      </c>
      <c r="O12" s="24">
        <v>19</v>
      </c>
      <c r="P12" s="24">
        <v>82</v>
      </c>
      <c r="Q12" s="24">
        <v>15</v>
      </c>
      <c r="R12" s="24">
        <v>85</v>
      </c>
      <c r="S12" s="24">
        <v>7</v>
      </c>
      <c r="T12" s="24">
        <v>57</v>
      </c>
      <c r="U12" s="24">
        <v>39</v>
      </c>
      <c r="V12" s="24">
        <v>75</v>
      </c>
      <c r="W12" s="24">
        <v>30</v>
      </c>
      <c r="X12" s="26" t="s">
        <v>24</v>
      </c>
      <c r="Y12" s="26" t="s">
        <v>24</v>
      </c>
      <c r="Z12" s="26" t="s">
        <v>24</v>
      </c>
      <c r="AA12" s="26" t="s">
        <v>24</v>
      </c>
      <c r="AB12" s="26" t="s">
        <v>24</v>
      </c>
      <c r="AC12" s="26" t="s">
        <v>24</v>
      </c>
      <c r="AD12" s="24">
        <v>75</v>
      </c>
      <c r="AE12" s="24">
        <v>63</v>
      </c>
    </row>
    <row r="13" spans="1:33" s="21" customFormat="1" ht="21.95" customHeight="1" x14ac:dyDescent="0.4">
      <c r="A13" s="25"/>
      <c r="B13" s="35" t="s">
        <v>26</v>
      </c>
      <c r="C13" s="35"/>
      <c r="D13" s="36"/>
      <c r="E13" s="26">
        <f>F13+G13+H13+I13+N13+O13+P13+Q13+R13+S13+T13+U13+V13+W13+AD13+AE13</f>
        <v>1290</v>
      </c>
      <c r="F13" s="19">
        <v>198</v>
      </c>
      <c r="G13" s="19">
        <v>237</v>
      </c>
      <c r="H13" s="19">
        <v>120</v>
      </c>
      <c r="I13" s="19">
        <v>102</v>
      </c>
      <c r="J13" s="19" t="s">
        <v>24</v>
      </c>
      <c r="K13" s="19" t="s">
        <v>24</v>
      </c>
      <c r="L13" s="19" t="s">
        <v>24</v>
      </c>
      <c r="M13" s="19" t="s">
        <v>24</v>
      </c>
      <c r="N13" s="19">
        <v>86</v>
      </c>
      <c r="O13" s="19">
        <v>19</v>
      </c>
      <c r="P13" s="19">
        <v>82</v>
      </c>
      <c r="Q13" s="19">
        <v>15</v>
      </c>
      <c r="R13" s="19">
        <v>85</v>
      </c>
      <c r="S13" s="19">
        <v>7</v>
      </c>
      <c r="T13" s="19">
        <v>57</v>
      </c>
      <c r="U13" s="19">
        <v>39</v>
      </c>
      <c r="V13" s="19">
        <v>75</v>
      </c>
      <c r="W13" s="19">
        <v>30</v>
      </c>
      <c r="X13" s="26" t="s">
        <v>24</v>
      </c>
      <c r="Y13" s="26" t="s">
        <v>24</v>
      </c>
      <c r="Z13" s="26" t="s">
        <v>24</v>
      </c>
      <c r="AA13" s="26" t="s">
        <v>24</v>
      </c>
      <c r="AB13" s="26" t="s">
        <v>24</v>
      </c>
      <c r="AC13" s="26" t="s">
        <v>24</v>
      </c>
      <c r="AD13" s="21">
        <v>75</v>
      </c>
      <c r="AE13" s="21">
        <v>63</v>
      </c>
    </row>
    <row r="14" spans="1:33" s="21" customFormat="1" ht="21.95" customHeight="1" x14ac:dyDescent="0.4">
      <c r="A14" s="25"/>
      <c r="B14" s="35" t="s">
        <v>27</v>
      </c>
      <c r="C14" s="35"/>
      <c r="D14" s="36"/>
      <c r="E14" s="26">
        <f>J14+K14+L14+M14</f>
        <v>48</v>
      </c>
      <c r="F14" s="19" t="s">
        <v>24</v>
      </c>
      <c r="G14" s="19" t="s">
        <v>24</v>
      </c>
      <c r="H14" s="19" t="s">
        <v>24</v>
      </c>
      <c r="I14" s="19" t="s">
        <v>24</v>
      </c>
      <c r="J14" s="19">
        <v>28</v>
      </c>
      <c r="K14" s="19">
        <v>8</v>
      </c>
      <c r="L14" s="19">
        <v>1</v>
      </c>
      <c r="M14" s="19">
        <v>11</v>
      </c>
      <c r="N14" s="26" t="s">
        <v>24</v>
      </c>
      <c r="O14" s="26" t="s">
        <v>24</v>
      </c>
      <c r="P14" s="26" t="s">
        <v>24</v>
      </c>
      <c r="Q14" s="26" t="s">
        <v>24</v>
      </c>
      <c r="R14" s="26" t="s">
        <v>24</v>
      </c>
      <c r="S14" s="26" t="s">
        <v>24</v>
      </c>
      <c r="T14" s="26" t="s">
        <v>24</v>
      </c>
      <c r="U14" s="26" t="s">
        <v>24</v>
      </c>
      <c r="V14" s="26" t="s">
        <v>24</v>
      </c>
      <c r="W14" s="26" t="s">
        <v>24</v>
      </c>
      <c r="X14" s="26" t="s">
        <v>24</v>
      </c>
      <c r="Y14" s="26" t="s">
        <v>24</v>
      </c>
      <c r="Z14" s="26" t="s">
        <v>24</v>
      </c>
      <c r="AA14" s="26" t="s">
        <v>24</v>
      </c>
      <c r="AB14" s="26" t="s">
        <v>24</v>
      </c>
      <c r="AC14" s="26" t="s">
        <v>24</v>
      </c>
      <c r="AD14" s="26" t="s">
        <v>24</v>
      </c>
      <c r="AE14" s="26" t="s">
        <v>24</v>
      </c>
    </row>
    <row r="15" spans="1:33" s="21" customFormat="1" ht="21.95" customHeight="1" x14ac:dyDescent="0.4">
      <c r="A15" s="51" t="s">
        <v>28</v>
      </c>
      <c r="B15" s="51"/>
      <c r="C15" s="51"/>
      <c r="D15" s="52"/>
      <c r="E15" s="27">
        <f>F15+G15+Z15+AA15+AB15+AC15</f>
        <v>2104</v>
      </c>
      <c r="F15" s="28">
        <f>484+367</f>
        <v>851</v>
      </c>
      <c r="G15" s="28">
        <f>508+284</f>
        <v>792</v>
      </c>
      <c r="H15" s="28" t="s">
        <v>24</v>
      </c>
      <c r="I15" s="28" t="s">
        <v>24</v>
      </c>
      <c r="J15" s="28" t="s">
        <v>24</v>
      </c>
      <c r="K15" s="28" t="s">
        <v>24</v>
      </c>
      <c r="L15" s="28" t="s">
        <v>24</v>
      </c>
      <c r="M15" s="28" t="s">
        <v>24</v>
      </c>
      <c r="N15" s="28" t="s">
        <v>24</v>
      </c>
      <c r="O15" s="28" t="s">
        <v>24</v>
      </c>
      <c r="P15" s="28" t="s">
        <v>24</v>
      </c>
      <c r="Q15" s="28" t="s">
        <v>24</v>
      </c>
      <c r="R15" s="28" t="s">
        <v>24</v>
      </c>
      <c r="S15" s="28" t="s">
        <v>24</v>
      </c>
      <c r="T15" s="28" t="s">
        <v>24</v>
      </c>
      <c r="U15" s="28" t="s">
        <v>24</v>
      </c>
      <c r="V15" s="28" t="s">
        <v>24</v>
      </c>
      <c r="W15" s="28" t="s">
        <v>24</v>
      </c>
      <c r="X15" s="28" t="s">
        <v>24</v>
      </c>
      <c r="Y15" s="28" t="s">
        <v>24</v>
      </c>
      <c r="Z15" s="28">
        <v>45</v>
      </c>
      <c r="AA15" s="28">
        <v>19</v>
      </c>
      <c r="AB15" s="28">
        <v>105</v>
      </c>
      <c r="AC15" s="28">
        <v>292</v>
      </c>
      <c r="AD15" s="28" t="s">
        <v>24</v>
      </c>
      <c r="AE15" s="28" t="s">
        <v>24</v>
      </c>
    </row>
    <row r="16" spans="1:33" s="30" customFormat="1" ht="19.5" customHeight="1" x14ac:dyDescent="0.4">
      <c r="A16" s="29"/>
      <c r="B16" s="29"/>
      <c r="E16" s="31"/>
      <c r="P16" s="29" t="s">
        <v>29</v>
      </c>
      <c r="R16" s="29"/>
      <c r="AE16" s="30" t="s">
        <v>30</v>
      </c>
    </row>
  </sheetData>
  <mergeCells count="25">
    <mergeCell ref="A15:D15"/>
    <mergeCell ref="AB3:AC3"/>
    <mergeCell ref="AD3:AE3"/>
    <mergeCell ref="A4:D4"/>
    <mergeCell ref="A6:B6"/>
    <mergeCell ref="A7:B7"/>
    <mergeCell ref="N3:O3"/>
    <mergeCell ref="P3:Q3"/>
    <mergeCell ref="R3:S3"/>
    <mergeCell ref="T3:U3"/>
    <mergeCell ref="V3:W3"/>
    <mergeCell ref="X3:Y3"/>
    <mergeCell ref="A3:D3"/>
    <mergeCell ref="E3:E4"/>
    <mergeCell ref="F3:G3"/>
    <mergeCell ref="H3:I3"/>
    <mergeCell ref="J3:K3"/>
    <mergeCell ref="L3:M3"/>
    <mergeCell ref="B14:D14"/>
    <mergeCell ref="Z3:AA3"/>
    <mergeCell ref="A8:B8"/>
    <mergeCell ref="A9:B9"/>
    <mergeCell ref="A10:B10"/>
    <mergeCell ref="A12:D12"/>
    <mergeCell ref="B13:D13"/>
  </mergeCells>
  <phoneticPr fontId="4"/>
  <pageMargins left="0.78740157480314965" right="0.78740157480314965" top="0.78740157480314965" bottom="0.78740157480314965" header="0" footer="0"/>
  <pageSetup paperSize="9" scale="6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16-6</vt:lpstr>
      <vt:lpstr>'16-6'!Print_Area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2025-01-30T04:51:23Z</dcterms:created>
  <dcterms:modified xsi:type="dcterms:W3CDTF">2026-03-06T02:56:51Z</dcterms:modified>
</cp:coreProperties>
</file>