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d9AbwJgEAncQBoXQAH/owB1ueE4MoVkViwfHz465Nx9FKUld3uiyErWeXYyaklx6WdpR1l8cubIY2VGicItKrw==" workbookSaltValue="wRRjhfEOVqZ8ht4PpxYX7A==" workbookSpinCount="100000" lockStructure="1"/>
  <bookViews>
    <workbookView xWindow="0" yWindow="0" windowWidth="28800" windowHeight="11490" firstSheet="1" activeTab="1"/>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入力シート!$A$1:$J$327</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57" i="79" l="1"/>
  <c r="L256" i="79"/>
  <c r="L255" i="79"/>
  <c r="L254" i="79"/>
  <c r="L253" i="79"/>
  <c r="L252" i="79"/>
  <c r="L251" i="79"/>
  <c r="L250" i="79"/>
  <c r="L249" i="79"/>
  <c r="L248" i="79"/>
  <c r="L247" i="79"/>
  <c r="L246" i="79"/>
  <c r="L245" i="79"/>
  <c r="L244" i="79"/>
  <c r="L243" i="79"/>
  <c r="L242" i="79"/>
  <c r="L241" i="79"/>
  <c r="L240" i="79"/>
  <c r="L239" i="79"/>
  <c r="L238" i="79"/>
  <c r="L237" i="79"/>
  <c r="L236" i="79"/>
  <c r="L235" i="79"/>
  <c r="L234" i="79"/>
  <c r="L233" i="79"/>
  <c r="L232" i="79"/>
  <c r="L231" i="79"/>
  <c r="L230" i="79"/>
  <c r="L229" i="79"/>
  <c r="L228" i="79"/>
  <c r="L227" i="79"/>
  <c r="L226" i="79"/>
  <c r="L225" i="79"/>
  <c r="L224" i="79"/>
  <c r="L223" i="79"/>
  <c r="L222" i="79"/>
  <c r="L221" i="79"/>
  <c r="L220" i="79"/>
  <c r="L219" i="79"/>
  <c r="L218" i="79"/>
  <c r="L217" i="79"/>
  <c r="L216" i="79"/>
  <c r="L215" i="79"/>
  <c r="L214" i="79"/>
  <c r="L213" i="79"/>
  <c r="L212" i="79"/>
  <c r="L211" i="79"/>
  <c r="L210" i="79"/>
  <c r="L209" i="79"/>
  <c r="G16" i="79"/>
  <c r="L207" i="79"/>
  <c r="E58" i="92" l="1"/>
  <c r="L119" i="79"/>
  <c r="K13" i="88" s="1"/>
  <c r="L130" i="79"/>
  <c r="K22" i="88" s="1"/>
  <c r="L141" i="79"/>
  <c r="K31" i="88" s="1"/>
  <c r="L152" i="79"/>
  <c r="K40" i="88" s="1"/>
  <c r="L163" i="79"/>
  <c r="K49" i="88" s="1"/>
  <c r="L162" i="79"/>
  <c r="K48" i="88" s="1"/>
  <c r="L161" i="79"/>
  <c r="I47" i="88" s="1"/>
  <c r="M160" i="79"/>
  <c r="L46" i="88" s="1"/>
  <c r="L160" i="79"/>
  <c r="I46" i="88" s="1"/>
  <c r="L159" i="79"/>
  <c r="U44" i="88" s="1"/>
  <c r="L158" i="79"/>
  <c r="K52" i="88" s="1"/>
  <c r="L157" i="79"/>
  <c r="M157" i="79" s="1"/>
  <c r="H50" i="88" s="1"/>
  <c r="L156" i="79"/>
  <c r="H44" i="88" s="1"/>
  <c r="L151" i="79"/>
  <c r="K39" i="88" s="1"/>
  <c r="L150" i="79"/>
  <c r="I38" i="88" s="1"/>
  <c r="M149" i="79"/>
  <c r="L37" i="88" s="1"/>
  <c r="L149" i="79"/>
  <c r="I37" i="88" s="1"/>
  <c r="L148" i="79"/>
  <c r="U35" i="88" s="1"/>
  <c r="L147" i="79"/>
  <c r="K43" i="88" s="1"/>
  <c r="L146" i="79"/>
  <c r="N146" i="79" s="1"/>
  <c r="O146" i="79" s="1"/>
  <c r="O42" i="88" s="1"/>
  <c r="L145" i="79"/>
  <c r="H35" i="88" s="1"/>
  <c r="L140" i="79"/>
  <c r="K30" i="88" s="1"/>
  <c r="L139" i="79"/>
  <c r="I29" i="88" s="1"/>
  <c r="M138" i="79"/>
  <c r="L28" i="88" s="1"/>
  <c r="L138" i="79"/>
  <c r="I28" i="88" s="1"/>
  <c r="L137" i="79"/>
  <c r="U26" i="88" s="1"/>
  <c r="L136" i="79"/>
  <c r="K34" i="88" s="1"/>
  <c r="L135" i="79"/>
  <c r="N135" i="79" s="1"/>
  <c r="O135" i="79" s="1"/>
  <c r="O33" i="88" s="1"/>
  <c r="L134" i="79"/>
  <c r="H26" i="88" s="1"/>
  <c r="L129" i="79"/>
  <c r="K21" i="88" s="1"/>
  <c r="L128" i="79"/>
  <c r="I20" i="88" s="1"/>
  <c r="M127" i="79"/>
  <c r="L19" i="88" s="1"/>
  <c r="L127" i="79"/>
  <c r="I19" i="88" s="1"/>
  <c r="L126" i="79"/>
  <c r="U17" i="88" s="1"/>
  <c r="L125" i="79"/>
  <c r="K25" i="88" s="1"/>
  <c r="L124" i="79"/>
  <c r="N124" i="79" s="1"/>
  <c r="O124" i="79" s="1"/>
  <c r="O24" i="88" s="1"/>
  <c r="L123" i="79"/>
  <c r="H17" i="88" s="1"/>
  <c r="L115" i="79"/>
  <c r="U8" i="88" s="1"/>
  <c r="L113" i="79"/>
  <c r="M113" i="79" s="1"/>
  <c r="H14" i="88" s="1"/>
  <c r="L112" i="79"/>
  <c r="H8" i="88" s="1"/>
  <c r="G183" i="79"/>
  <c r="D307" i="79" s="1"/>
  <c r="L118" i="79"/>
  <c r="K12" i="88" s="1"/>
  <c r="L117" i="79"/>
  <c r="I11" i="88" s="1"/>
  <c r="M116" i="79"/>
  <c r="L10" i="88" s="1"/>
  <c r="L116" i="79"/>
  <c r="I10" i="88" s="1"/>
  <c r="L114" i="79"/>
  <c r="K16" i="88" s="1"/>
  <c r="L42" i="79"/>
  <c r="O257" i="79" s="1"/>
  <c r="F57" i="83" s="1"/>
  <c r="D8" i="87"/>
  <c r="D7" i="87"/>
  <c r="D6" i="87"/>
  <c r="D5" i="87"/>
  <c r="D4" i="87"/>
  <c r="L102" i="79"/>
  <c r="D27" i="86" s="1"/>
  <c r="L101" i="79"/>
  <c r="G26" i="86" s="1"/>
  <c r="L100" i="79"/>
  <c r="E26" i="86" s="1"/>
  <c r="L98" i="79"/>
  <c r="D25" i="86" s="1"/>
  <c r="L95" i="79"/>
  <c r="D24" i="86" s="1"/>
  <c r="L90" i="79"/>
  <c r="D23" i="86" s="1"/>
  <c r="L89" i="79"/>
  <c r="G22" i="86" s="1"/>
  <c r="L88" i="79"/>
  <c r="E22" i="86" s="1"/>
  <c r="L86" i="79"/>
  <c r="D21" i="86" s="1"/>
  <c r="L83" i="79"/>
  <c r="D20" i="86" s="1"/>
  <c r="L78" i="79"/>
  <c r="D19" i="86" s="1"/>
  <c r="L77" i="79"/>
  <c r="G18" i="86" s="1"/>
  <c r="L76" i="79"/>
  <c r="E18" i="86" s="1"/>
  <c r="L74" i="79"/>
  <c r="D17" i="86" s="1"/>
  <c r="L71" i="79"/>
  <c r="D16" i="86" s="1"/>
  <c r="L66" i="79"/>
  <c r="D15" i="86" s="1"/>
  <c r="L65" i="79"/>
  <c r="G14" i="86" s="1"/>
  <c r="L64" i="79"/>
  <c r="E14" i="86" s="1"/>
  <c r="L62" i="79"/>
  <c r="D13" i="86" s="1"/>
  <c r="L59" i="79"/>
  <c r="D12" i="86" s="1"/>
  <c r="L171" i="79"/>
  <c r="M198" i="79" s="1"/>
  <c r="L284" i="79"/>
  <c r="C12" i="84" s="1"/>
  <c r="L283" i="79"/>
  <c r="C11" i="84" s="1"/>
  <c r="L278" i="79"/>
  <c r="C7" i="84" s="1"/>
  <c r="L280" i="79"/>
  <c r="F8" i="84" s="1"/>
  <c r="L279" i="79"/>
  <c r="D8" i="84" s="1"/>
  <c r="L282" i="79"/>
  <c r="C10" i="84" s="1"/>
  <c r="L281" i="79"/>
  <c r="C9" i="84" s="1"/>
  <c r="L285" i="79"/>
  <c r="C13" i="84" s="1"/>
  <c r="L272" i="79"/>
  <c r="P52" i="78" s="1"/>
  <c r="L270" i="79"/>
  <c r="G52" i="78" s="1"/>
  <c r="N266" i="79"/>
  <c r="Z51" i="78" s="1"/>
  <c r="M266" i="79"/>
  <c r="P51" i="78" s="1"/>
  <c r="L266" i="79"/>
  <c r="G51" i="78" s="1"/>
  <c r="N261" i="79"/>
  <c r="N262" i="79" s="1"/>
  <c r="N49" i="78" s="1"/>
  <c r="M261" i="79"/>
  <c r="M262" i="79" s="1"/>
  <c r="U48" i="78" s="1"/>
  <c r="L261" i="79"/>
  <c r="G48" i="78" s="1"/>
  <c r="N247" i="79"/>
  <c r="E47" i="83" s="1"/>
  <c r="M247" i="79"/>
  <c r="D47" i="83" s="1"/>
  <c r="C47" i="83"/>
  <c r="C247" i="79"/>
  <c r="N246" i="79"/>
  <c r="E46" i="83" s="1"/>
  <c r="M246" i="79"/>
  <c r="D46" i="83" s="1"/>
  <c r="C46" i="83"/>
  <c r="C246" i="79"/>
  <c r="N245" i="79"/>
  <c r="E45" i="83" s="1"/>
  <c r="M245" i="79"/>
  <c r="D45" i="83" s="1"/>
  <c r="C45" i="83"/>
  <c r="C245" i="79"/>
  <c r="N244" i="79"/>
  <c r="E44" i="83" s="1"/>
  <c r="M244" i="79"/>
  <c r="D44" i="83" s="1"/>
  <c r="C44" i="83"/>
  <c r="C244" i="79"/>
  <c r="N243" i="79"/>
  <c r="E43" i="83" s="1"/>
  <c r="M243" i="79"/>
  <c r="D43" i="83" s="1"/>
  <c r="C43" i="83"/>
  <c r="C243" i="79"/>
  <c r="N242" i="79"/>
  <c r="E42" i="83" s="1"/>
  <c r="M242" i="79"/>
  <c r="D42" i="83" s="1"/>
  <c r="C42" i="83"/>
  <c r="C242" i="79"/>
  <c r="N241" i="79"/>
  <c r="E41" i="83" s="1"/>
  <c r="M241" i="79"/>
  <c r="D41" i="83" s="1"/>
  <c r="C41" i="83"/>
  <c r="C241" i="79"/>
  <c r="N240" i="79"/>
  <c r="E40" i="83" s="1"/>
  <c r="M240" i="79"/>
  <c r="D40" i="83" s="1"/>
  <c r="C40" i="83"/>
  <c r="C240" i="79"/>
  <c r="N239" i="79"/>
  <c r="E39" i="83" s="1"/>
  <c r="M239" i="79"/>
  <c r="D39" i="83" s="1"/>
  <c r="C39" i="83"/>
  <c r="C239" i="79"/>
  <c r="N238" i="79"/>
  <c r="E38" i="83" s="1"/>
  <c r="M238" i="79"/>
  <c r="D38" i="83" s="1"/>
  <c r="C38" i="83"/>
  <c r="C238" i="79"/>
  <c r="N237" i="79"/>
  <c r="E37" i="83" s="1"/>
  <c r="M237" i="79"/>
  <c r="D37" i="83" s="1"/>
  <c r="C37" i="83"/>
  <c r="C237" i="79"/>
  <c r="N236" i="79"/>
  <c r="E36" i="83" s="1"/>
  <c r="M236" i="79"/>
  <c r="D36" i="83" s="1"/>
  <c r="C36" i="83"/>
  <c r="C236" i="79"/>
  <c r="N235" i="79"/>
  <c r="E35" i="83" s="1"/>
  <c r="M235" i="79"/>
  <c r="D35" i="83" s="1"/>
  <c r="C35" i="83"/>
  <c r="C235" i="79"/>
  <c r="N234" i="79"/>
  <c r="E34" i="83" s="1"/>
  <c r="M234" i="79"/>
  <c r="D34" i="83" s="1"/>
  <c r="C34" i="83"/>
  <c r="C234" i="79"/>
  <c r="N233" i="79"/>
  <c r="E33" i="83" s="1"/>
  <c r="M233" i="79"/>
  <c r="D33" i="83" s="1"/>
  <c r="C33" i="83"/>
  <c r="C233" i="79"/>
  <c r="N232" i="79"/>
  <c r="E32" i="83" s="1"/>
  <c r="M232" i="79"/>
  <c r="D32" i="83" s="1"/>
  <c r="C32" i="83"/>
  <c r="C232" i="79"/>
  <c r="N231" i="79"/>
  <c r="E31" i="83" s="1"/>
  <c r="M231" i="79"/>
  <c r="D31" i="83" s="1"/>
  <c r="C31" i="83"/>
  <c r="C231" i="79"/>
  <c r="N230" i="79"/>
  <c r="E30" i="83" s="1"/>
  <c r="M230" i="79"/>
  <c r="D30" i="83" s="1"/>
  <c r="C30" i="83"/>
  <c r="C230" i="79"/>
  <c r="N229" i="79"/>
  <c r="E29" i="83" s="1"/>
  <c r="M229" i="79"/>
  <c r="D29" i="83" s="1"/>
  <c r="C29" i="83"/>
  <c r="C229" i="79"/>
  <c r="N228" i="79"/>
  <c r="E28" i="83" s="1"/>
  <c r="M228" i="79"/>
  <c r="D28" i="83" s="1"/>
  <c r="C28" i="83"/>
  <c r="C228" i="79"/>
  <c r="M218" i="79"/>
  <c r="D18" i="83" s="1"/>
  <c r="N257" i="79"/>
  <c r="E57" i="83" s="1"/>
  <c r="M257" i="79"/>
  <c r="D57" i="83" s="1"/>
  <c r="C57" i="83"/>
  <c r="N256" i="79"/>
  <c r="E56" i="83" s="1"/>
  <c r="M256" i="79"/>
  <c r="D56" i="83" s="1"/>
  <c r="C56" i="83"/>
  <c r="N255" i="79"/>
  <c r="E55" i="83" s="1"/>
  <c r="M255" i="79"/>
  <c r="D55" i="83" s="1"/>
  <c r="C55" i="83"/>
  <c r="N254" i="79"/>
  <c r="E54" i="83" s="1"/>
  <c r="M254" i="79"/>
  <c r="D54" i="83" s="1"/>
  <c r="C54" i="83"/>
  <c r="N253" i="79"/>
  <c r="E53" i="83" s="1"/>
  <c r="M253" i="79"/>
  <c r="D53" i="83" s="1"/>
  <c r="C53" i="83"/>
  <c r="N252" i="79"/>
  <c r="E52" i="83" s="1"/>
  <c r="M252" i="79"/>
  <c r="D52" i="83" s="1"/>
  <c r="C52" i="83"/>
  <c r="N251" i="79"/>
  <c r="E51" i="83" s="1"/>
  <c r="M251" i="79"/>
  <c r="D51" i="83" s="1"/>
  <c r="C51" i="83"/>
  <c r="N250" i="79"/>
  <c r="E50" i="83" s="1"/>
  <c r="M250" i="79"/>
  <c r="D50" i="83" s="1"/>
  <c r="C50" i="83"/>
  <c r="N249" i="79"/>
  <c r="E49" i="83" s="1"/>
  <c r="M249" i="79"/>
  <c r="D49" i="83" s="1"/>
  <c r="C49" i="83"/>
  <c r="N248" i="79"/>
  <c r="E48" i="83" s="1"/>
  <c r="M248" i="79"/>
  <c r="D48" i="83" s="1"/>
  <c r="C48" i="83"/>
  <c r="N227" i="79"/>
  <c r="E27" i="83" s="1"/>
  <c r="M227" i="79"/>
  <c r="D27" i="83" s="1"/>
  <c r="C27" i="83"/>
  <c r="N226" i="79"/>
  <c r="E26" i="83" s="1"/>
  <c r="M226" i="79"/>
  <c r="D26" i="83" s="1"/>
  <c r="C26" i="83"/>
  <c r="N225" i="79"/>
  <c r="E25" i="83" s="1"/>
  <c r="M225" i="79"/>
  <c r="D25" i="83" s="1"/>
  <c r="C25" i="83"/>
  <c r="N224" i="79"/>
  <c r="E24" i="83" s="1"/>
  <c r="M224" i="79"/>
  <c r="D24" i="83" s="1"/>
  <c r="C24" i="83"/>
  <c r="N223" i="79"/>
  <c r="E23" i="83" s="1"/>
  <c r="M223" i="79"/>
  <c r="D23" i="83" s="1"/>
  <c r="C23" i="83"/>
  <c r="N222" i="79"/>
  <c r="E22" i="83" s="1"/>
  <c r="M222" i="79"/>
  <c r="D22" i="83" s="1"/>
  <c r="C22" i="83"/>
  <c r="N221" i="79"/>
  <c r="E21" i="83" s="1"/>
  <c r="M221" i="79"/>
  <c r="D21" i="83" s="1"/>
  <c r="C21" i="83"/>
  <c r="N220" i="79"/>
  <c r="E20" i="83" s="1"/>
  <c r="M220" i="79"/>
  <c r="D20" i="83" s="1"/>
  <c r="C20" i="83"/>
  <c r="N219" i="79"/>
  <c r="E19" i="83" s="1"/>
  <c r="M219" i="79"/>
  <c r="D19" i="83" s="1"/>
  <c r="C19" i="83"/>
  <c r="N218" i="79"/>
  <c r="E18" i="83" s="1"/>
  <c r="C18" i="83"/>
  <c r="N217" i="79"/>
  <c r="E17" i="83" s="1"/>
  <c r="M217" i="79"/>
  <c r="D17" i="83" s="1"/>
  <c r="N216" i="79"/>
  <c r="E16" i="83" s="1"/>
  <c r="M216" i="79"/>
  <c r="D16" i="83" s="1"/>
  <c r="N215" i="79"/>
  <c r="E15" i="83" s="1"/>
  <c r="M215" i="79"/>
  <c r="D15" i="83" s="1"/>
  <c r="N214" i="79"/>
  <c r="E14" i="83" s="1"/>
  <c r="M214" i="79"/>
  <c r="D14" i="83" s="1"/>
  <c r="N213" i="79"/>
  <c r="E13" i="83" s="1"/>
  <c r="M213" i="79"/>
  <c r="D13" i="83" s="1"/>
  <c r="N212" i="79"/>
  <c r="E12" i="83" s="1"/>
  <c r="M212" i="79"/>
  <c r="D12" i="83" s="1"/>
  <c r="N211" i="79"/>
  <c r="E11" i="83" s="1"/>
  <c r="M211" i="79"/>
  <c r="D11" i="83" s="1"/>
  <c r="N210" i="79"/>
  <c r="E10" i="83" s="1"/>
  <c r="M210" i="79"/>
  <c r="D10" i="83" s="1"/>
  <c r="N209" i="79"/>
  <c r="E9" i="83" s="1"/>
  <c r="M209" i="79"/>
  <c r="D9" i="83" s="1"/>
  <c r="N208" i="79"/>
  <c r="E8" i="83" s="1"/>
  <c r="M208" i="79"/>
  <c r="D8" i="83" s="1"/>
  <c r="J36" i="78"/>
  <c r="C257" i="79"/>
  <c r="C256" i="79"/>
  <c r="C255" i="79"/>
  <c r="C254" i="79"/>
  <c r="C253" i="79"/>
  <c r="C252" i="79"/>
  <c r="C251" i="79"/>
  <c r="C250" i="79"/>
  <c r="C249" i="79"/>
  <c r="C248" i="79"/>
  <c r="C227" i="79"/>
  <c r="C226" i="79"/>
  <c r="C225" i="79"/>
  <c r="C224" i="79"/>
  <c r="C223" i="79"/>
  <c r="C222" i="79"/>
  <c r="C221" i="79"/>
  <c r="C220" i="79"/>
  <c r="C219" i="79"/>
  <c r="C218" i="79"/>
  <c r="C217" i="79"/>
  <c r="C17" i="83" s="1"/>
  <c r="C216" i="79"/>
  <c r="C16" i="83" s="1"/>
  <c r="C215" i="79"/>
  <c r="C15" i="83" s="1"/>
  <c r="C214" i="79"/>
  <c r="C14" i="83" s="1"/>
  <c r="C213" i="79"/>
  <c r="C13" i="83" s="1"/>
  <c r="C212" i="79"/>
  <c r="C12" i="83" s="1"/>
  <c r="C211" i="79"/>
  <c r="C11" i="83" s="1"/>
  <c r="C210" i="79"/>
  <c r="C10" i="83" s="1"/>
  <c r="C209" i="79"/>
  <c r="C9" i="83" s="1"/>
  <c r="C208" i="79"/>
  <c r="L208" i="79" s="1"/>
  <c r="L202" i="79"/>
  <c r="P202" i="79" s="1"/>
  <c r="F35" i="78" s="1"/>
  <c r="L198" i="79"/>
  <c r="P198" i="79" s="1"/>
  <c r="F31" i="78" s="1"/>
  <c r="L193" i="79"/>
  <c r="N193" i="79" s="1"/>
  <c r="O193" i="79" s="1"/>
  <c r="N26" i="78" s="1"/>
  <c r="E192" i="79"/>
  <c r="E24" i="78" s="1"/>
  <c r="L194" i="79"/>
  <c r="J27" i="78" s="1"/>
  <c r="L34" i="79"/>
  <c r="AE10" i="78" s="1"/>
  <c r="N33" i="79"/>
  <c r="AB10" i="78" s="1"/>
  <c r="M33" i="79"/>
  <c r="Y10" i="78" s="1"/>
  <c r="L33" i="79"/>
  <c r="V10" i="78" s="1"/>
  <c r="L29" i="79"/>
  <c r="H10" i="78" s="1"/>
  <c r="L53" i="79"/>
  <c r="G10" i="86" s="1"/>
  <c r="L52" i="79"/>
  <c r="E10" i="86" s="1"/>
  <c r="L54" i="79"/>
  <c r="D11" i="86" s="1"/>
  <c r="L47" i="79"/>
  <c r="D8" i="86" s="1"/>
  <c r="L50" i="79"/>
  <c r="D9" i="86" s="1"/>
  <c r="L25" i="79"/>
  <c r="C5" i="78" s="1"/>
  <c r="L24" i="79"/>
  <c r="L20" i="79"/>
  <c r="X4" i="78" s="1"/>
  <c r="M202" i="79" l="1"/>
  <c r="F32" i="78" s="1"/>
  <c r="M193" i="79"/>
  <c r="G25" i="78" s="1"/>
  <c r="C8" i="83"/>
  <c r="D306" i="79"/>
  <c r="L94" i="79"/>
  <c r="L82" i="79"/>
  <c r="L70" i="79"/>
  <c r="L58" i="79"/>
  <c r="E274" i="79"/>
  <c r="L274" i="79" s="1"/>
  <c r="L111" i="79"/>
  <c r="L122" i="79"/>
  <c r="L133" i="79"/>
  <c r="L144" i="79"/>
  <c r="L155" i="79"/>
  <c r="C168" i="79"/>
  <c r="B168" i="79"/>
  <c r="A168" i="79"/>
  <c r="H42" i="88"/>
  <c r="H24" i="88"/>
  <c r="M146" i="79"/>
  <c r="H41" i="88" s="1"/>
  <c r="M135" i="79"/>
  <c r="H32" i="88" s="1"/>
  <c r="M124" i="79"/>
  <c r="H23" i="88" s="1"/>
  <c r="H33" i="88"/>
  <c r="N157" i="79"/>
  <c r="O210" i="79"/>
  <c r="F10" i="83" s="1"/>
  <c r="O218" i="79"/>
  <c r="F18" i="83" s="1"/>
  <c r="O226" i="79"/>
  <c r="F26" i="83" s="1"/>
  <c r="O234" i="79"/>
  <c r="F34" i="83" s="1"/>
  <c r="O242" i="79"/>
  <c r="F42" i="83" s="1"/>
  <c r="O250" i="79"/>
  <c r="F50" i="83" s="1"/>
  <c r="O211" i="79"/>
  <c r="F11" i="83" s="1"/>
  <c r="O219" i="79"/>
  <c r="F19" i="83" s="1"/>
  <c r="O227" i="79"/>
  <c r="F27" i="83" s="1"/>
  <c r="O235" i="79"/>
  <c r="F35" i="83" s="1"/>
  <c r="O243" i="79"/>
  <c r="F43" i="83" s="1"/>
  <c r="O251" i="79"/>
  <c r="F51" i="83" s="1"/>
  <c r="O212" i="79"/>
  <c r="F12" i="83" s="1"/>
  <c r="O220" i="79"/>
  <c r="F20" i="83" s="1"/>
  <c r="O228" i="79"/>
  <c r="F28" i="83" s="1"/>
  <c r="O236" i="79"/>
  <c r="F36" i="83" s="1"/>
  <c r="O244" i="79"/>
  <c r="F44" i="83" s="1"/>
  <c r="O252" i="79"/>
  <c r="F52" i="83" s="1"/>
  <c r="O213" i="79"/>
  <c r="F13" i="83" s="1"/>
  <c r="O221" i="79"/>
  <c r="F21" i="83" s="1"/>
  <c r="O229" i="79"/>
  <c r="F29" i="83" s="1"/>
  <c r="O237" i="79"/>
  <c r="F37" i="83" s="1"/>
  <c r="O245" i="79"/>
  <c r="F45" i="83" s="1"/>
  <c r="O253" i="79"/>
  <c r="F53" i="83" s="1"/>
  <c r="O214" i="79"/>
  <c r="F14" i="83" s="1"/>
  <c r="O222" i="79"/>
  <c r="F22" i="83" s="1"/>
  <c r="O230" i="79"/>
  <c r="F30" i="83" s="1"/>
  <c r="O238" i="79"/>
  <c r="F38" i="83" s="1"/>
  <c r="O246" i="79"/>
  <c r="F46" i="83" s="1"/>
  <c r="O254" i="79"/>
  <c r="F54" i="83" s="1"/>
  <c r="O215" i="79"/>
  <c r="F15" i="83" s="1"/>
  <c r="O223" i="79"/>
  <c r="F23" i="83" s="1"/>
  <c r="O231" i="79"/>
  <c r="F31" i="83" s="1"/>
  <c r="O239" i="79"/>
  <c r="F39" i="83" s="1"/>
  <c r="O247" i="79"/>
  <c r="F47" i="83" s="1"/>
  <c r="O255" i="79"/>
  <c r="F55" i="83" s="1"/>
  <c r="O208" i="79"/>
  <c r="F8" i="83" s="1"/>
  <c r="O216" i="79"/>
  <c r="F16" i="83" s="1"/>
  <c r="O224" i="79"/>
  <c r="F24" i="83" s="1"/>
  <c r="O232" i="79"/>
  <c r="F32" i="83" s="1"/>
  <c r="O240" i="79"/>
  <c r="F40" i="83" s="1"/>
  <c r="O248" i="79"/>
  <c r="F48" i="83" s="1"/>
  <c r="O256" i="79"/>
  <c r="F56" i="83" s="1"/>
  <c r="O209" i="79"/>
  <c r="F9" i="83" s="1"/>
  <c r="O217" i="79"/>
  <c r="F17" i="83" s="1"/>
  <c r="O225" i="79"/>
  <c r="F25" i="83" s="1"/>
  <c r="O233" i="79"/>
  <c r="F33" i="83" s="1"/>
  <c r="O241" i="79"/>
  <c r="F41" i="83" s="1"/>
  <c r="O249" i="79"/>
  <c r="F49" i="83" s="1"/>
  <c r="N113" i="79"/>
  <c r="M48" i="78"/>
  <c r="G49" i="78"/>
  <c r="E58" i="83"/>
  <c r="M42" i="78"/>
  <c r="M41" i="78"/>
  <c r="M43" i="78"/>
  <c r="M44" i="78"/>
  <c r="C40" i="78"/>
  <c r="Q41" i="78"/>
  <c r="C41" i="78"/>
  <c r="C42" i="78"/>
  <c r="M40" i="78"/>
  <c r="Q40" i="78"/>
  <c r="Q43" i="78"/>
  <c r="C43" i="78"/>
  <c r="Q42" i="78"/>
  <c r="Q44" i="78"/>
  <c r="C44" i="78"/>
  <c r="N202" i="79"/>
  <c r="N198" i="79"/>
  <c r="F28" i="78"/>
  <c r="G26" i="78"/>
  <c r="U43" i="78" l="1"/>
  <c r="U42" i="78"/>
  <c r="U41" i="78"/>
  <c r="U44" i="78"/>
  <c r="U40" i="78"/>
  <c r="Q45" i="78"/>
  <c r="L56" i="79"/>
  <c r="Y52" i="78"/>
  <c r="L109" i="79"/>
  <c r="O113" i="79"/>
  <c r="O15" i="88" s="1"/>
  <c r="H15" i="88"/>
  <c r="O157" i="79"/>
  <c r="O51" i="88" s="1"/>
  <c r="H51" i="88"/>
  <c r="O202" i="79"/>
  <c r="M34" i="78" s="1"/>
  <c r="F33" i="78"/>
  <c r="O198" i="79"/>
  <c r="M30" i="78" s="1"/>
  <c r="F29" i="78"/>
  <c r="AA14" i="78" l="1"/>
  <c r="D305" i="79"/>
  <c r="L186" i="79"/>
  <c r="I19" i="78" s="1"/>
  <c r="D304" i="79"/>
  <c r="Z16" i="78"/>
  <c r="V17" i="78"/>
  <c r="W16" i="78"/>
  <c r="V13" i="78"/>
  <c r="L174" i="79"/>
  <c r="I22" i="78" s="1"/>
  <c r="L185" i="79"/>
  <c r="I18" i="78" s="1"/>
  <c r="L184" i="79"/>
  <c r="C17" i="78" s="1"/>
  <c r="L173" i="79"/>
  <c r="N173" i="79" s="1"/>
  <c r="L183" i="79"/>
  <c r="J16" i="78" s="1"/>
  <c r="L182" i="79"/>
  <c r="G16" i="78" s="1"/>
  <c r="L181" i="79"/>
  <c r="D16" i="78" s="1"/>
  <c r="L177" i="79"/>
  <c r="L172" i="79"/>
  <c r="C13" i="78" s="1"/>
  <c r="M173" i="79" l="1"/>
  <c r="F20" i="78" s="1"/>
  <c r="O173" i="79"/>
  <c r="M21" i="78" s="1"/>
  <c r="F21" i="78"/>
</calcChain>
</file>

<file path=xl/sharedStrings.xml><?xml version="1.0" encoding="utf-8"?>
<sst xmlns="http://schemas.openxmlformats.org/spreadsheetml/2006/main" count="9122" uniqueCount="3956">
  <si>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</si>
  <si>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</si>
  <si>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</si>
  <si>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</si>
  <si>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</si>
  <si>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</si>
  <si>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</si>
  <si>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</si>
  <si>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</si>
  <si>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</si>
  <si>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</si>
  <si>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</si>
  <si>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</si>
  <si>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</si>
  <si>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</si>
  <si>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</si>
  <si>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</si>
  <si>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</si>
  <si>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</si>
  <si>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</si>
  <si>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</si>
  <si>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</si>
  <si>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</si>
  <si>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</si>
  <si>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</si>
  <si>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</si>
  <si>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</si>
  <si>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</si>
  <si>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</si>
  <si>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</si>
  <si>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</si>
  <si>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</si>
  <si>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</si>
  <si>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</si>
  <si>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</si>
  <si>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</si>
  <si>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</si>
  <si>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</si>
  <si>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</si>
  <si>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</si>
  <si>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</si>
  <si>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</si>
  <si>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</si>
  <si>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</si>
  <si>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</si>
  <si>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</si>
  <si>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</si>
  <si>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</si>
  <si>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</si>
  <si>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</si>
  <si>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</si>
  <si>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</si>
  <si>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</si>
  <si>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</si>
  <si>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</si>
  <si>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</si>
  <si>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</si>
  <si>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</si>
  <si>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</si>
  <si>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</si>
  <si>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</si>
  <si>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</si>
  <si>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</si>
  <si>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</si>
  <si>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</si>
  <si>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</si>
  <si>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</si>
  <si>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</si>
  <si>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</si>
  <si>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</si>
  <si>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</si>
  <si>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</si>
  <si>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</si>
  <si>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</si>
  <si>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</si>
  <si>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</si>
  <si>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</si>
  <si>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</si>
  <si>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</si>
  <si>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</si>
  <si>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</si>
  <si>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</si>
  <si>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</si>
  <si>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</si>
  <si>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</si>
  <si>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</si>
  <si>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</si>
  <si>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</si>
  <si>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</si>
  <si>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</si>
  <si>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</si>
  <si>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</si>
  <si>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</si>
  <si>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</si>
  <si>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</si>
  <si>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</si>
  <si>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</si>
  <si>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</si>
  <si>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</si>
  <si>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</si>
  <si>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</si>
  <si>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</si>
  <si>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</si>
  <si>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</si>
  <si>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</si>
  <si>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</si>
  <si>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</si>
  <si>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</si>
  <si>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</si>
  <si>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</si>
  <si>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</si>
  <si>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</si>
  <si>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</si>
  <si>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</si>
  <si>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</si>
  <si>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</si>
  <si>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</si>
  <si>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</si>
  <si>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</si>
  <si>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</si>
  <si>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</si>
  <si>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</si>
  <si>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</si>
  <si>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</si>
  <si>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</si>
  <si>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</si>
  <si>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</si>
  <si>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</si>
  <si>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</si>
  <si>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</si>
  <si>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</si>
  <si>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</si>
  <si>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</si>
  <si>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</si>
  <si>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</si>
  <si>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</si>
  <si>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</si>
  <si>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</si>
  <si>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</si>
  <si>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</si>
  <si>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</si>
  <si>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</si>
  <si>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</si>
  <si>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</si>
  <si>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</si>
  <si>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</si>
  <si>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</si>
  <si>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</si>
  <si>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</si>
  <si>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</si>
  <si>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</si>
  <si>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</si>
  <si>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</si>
  <si>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</si>
  <si>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</si>
  <si>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</si>
  <si>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</si>
  <si>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</si>
  <si>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</si>
  <si>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</si>
  <si>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</si>
  <si>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</si>
  <si>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</si>
  <si>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</si>
  <si>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</si>
  <si>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</si>
  <si>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</si>
  <si>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</si>
  <si>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</si>
  <si>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</si>
  <si>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</si>
  <si>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</si>
  <si>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</si>
  <si>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</si>
  <si>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</si>
  <si>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</si>
  <si>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</si>
  <si>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</si>
  <si>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</si>
  <si>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</si>
  <si>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</si>
  <si>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</si>
  <si>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</si>
  <si>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</si>
  <si>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</si>
  <si>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</si>
  <si>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</si>
  <si>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</si>
  <si>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</si>
  <si>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</si>
  <si>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</si>
  <si>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</si>
  <si>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</si>
  <si>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</si>
  <si>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</si>
  <si>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</si>
  <si>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</si>
  <si>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</si>
  <si>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</si>
  <si>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</si>
  <si>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</si>
  <si>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</si>
  <si>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</si>
  <si>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</si>
  <si>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</si>
  <si>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</si>
  <si>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</si>
  <si>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</si>
  <si>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</si>
  <si>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</si>
  <si>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</si>
  <si>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</si>
  <si>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</si>
  <si>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</si>
  <si>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</si>
  <si>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</si>
  <si>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</si>
  <si>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</si>
  <si>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</si>
  <si>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</si>
  <si>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</si>
  <si>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</si>
  <si>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</si>
  <si>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</si>
  <si>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</si>
  <si>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</si>
  <si>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</si>
  <si>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</si>
  <si>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</si>
  <si>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</si>
  <si>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</si>
  <si>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</si>
  <si>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</si>
  <si>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</si>
  <si>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</si>
  <si>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</si>
  <si>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</si>
  <si>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</si>
  <si>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</si>
  <si>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</si>
  <si>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</si>
  <si>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</si>
  <si>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</si>
  <si>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</si>
  <si>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</si>
  <si>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</si>
  <si>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</si>
  <si>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</si>
  <si>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</si>
  <si>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</si>
  <si>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</si>
  <si>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</si>
  <si>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</si>
  <si>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</si>
  <si>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</si>
  <si>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</si>
  <si>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</si>
  <si>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</si>
  <si>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</si>
  <si>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</si>
  <si>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</si>
  <si>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</si>
  <si>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</si>
  <si>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</si>
  <si>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</si>
  <si>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</si>
  <si>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</si>
  <si>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</si>
  <si>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</si>
  <si>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</si>
  <si>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</si>
  <si>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</si>
  <si>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</si>
  <si>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</si>
  <si>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</si>
  <si>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</si>
  <si>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</si>
  <si>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</si>
  <si>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</si>
  <si>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</si>
  <si>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</si>
  <si>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</si>
  <si>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</si>
  <si>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</si>
  <si>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</si>
  <si>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</si>
  <si>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</si>
  <si>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</si>
  <si>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</si>
  <si>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</si>
  <si>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</si>
  <si>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</si>
  <si>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</si>
  <si>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</si>
  <si>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</si>
  <si>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</si>
  <si>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</si>
  <si>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</si>
  <si>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</si>
  <si>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</si>
  <si>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</si>
  <si>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</si>
  <si>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</si>
  <si>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</si>
  <si>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</si>
  <si>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</si>
  <si>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</si>
  <si>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</si>
  <si>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</si>
  <si>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</si>
  <si>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</si>
  <si>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</si>
  <si>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</si>
  <si>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</si>
  <si>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</si>
  <si>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</si>
  <si>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</si>
  <si>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</si>
  <si>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</si>
  <si>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</si>
  <si>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</si>
  <si>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</si>
  <si>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</si>
  <si>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</si>
  <si>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</si>
  <si>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</si>
  <si>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</si>
  <si>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</si>
  <si>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</si>
  <si>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</si>
  <si>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</si>
  <si>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</si>
  <si>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</si>
  <si>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</si>
  <si>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</si>
  <si>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</si>
  <si>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</si>
  <si>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</si>
  <si>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</si>
  <si>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</si>
  <si>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</si>
  <si>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</si>
  <si>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</si>
  <si>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</si>
  <si>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</si>
  <si>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</si>
  <si>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</si>
  <si>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</si>
  <si>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</si>
  <si>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</si>
  <si>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</si>
  <si>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</si>
  <si>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</si>
  <si>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</si>
  <si>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</si>
  <si>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</si>
  <si>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</si>
  <si>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</si>
  <si>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</si>
  <si>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</si>
  <si>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</si>
  <si>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</si>
  <si>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</si>
  <si>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</si>
  <si>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</si>
  <si>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</si>
  <si>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</si>
  <si>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</si>
  <si>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</si>
  <si>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</si>
  <si>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</si>
  <si>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</si>
  <si>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</si>
  <si>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</si>
  <si>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</si>
  <si>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</si>
  <si>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</si>
  <si>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</si>
  <si>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</si>
  <si>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</si>
  <si>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</si>
  <si>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</si>
  <si>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</si>
  <si>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</si>
  <si>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</si>
  <si>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</si>
  <si>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</si>
  <si>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</si>
  <si>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</si>
  <si>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</si>
  <si>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</si>
  <si>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</si>
  <si>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</si>
  <si>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</si>
  <si>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</si>
  <si>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</si>
  <si>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</si>
  <si>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</si>
  <si>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</si>
  <si>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</si>
  <si>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</si>
  <si>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</si>
  <si>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</si>
  <si>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</si>
  <si>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</si>
  <si>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</si>
  <si>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</si>
  <si>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</si>
  <si>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</si>
  <si>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</si>
  <si>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</si>
  <si>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</si>
  <si>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</si>
  <si>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</si>
  <si>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</si>
  <si>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</si>
  <si>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</si>
  <si>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</si>
  <si>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</si>
  <si>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</si>
  <si>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</si>
  <si>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</si>
  <si>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</si>
  <si>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</si>
  <si>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</si>
  <si>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</si>
  <si>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</si>
  <si>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</si>
  <si>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</si>
  <si>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</si>
  <si>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</si>
  <si>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</si>
  <si>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</si>
  <si>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</si>
  <si>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</si>
  <si>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</si>
  <si>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</si>
  <si>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</si>
  <si>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</si>
  <si>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</si>
  <si>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</si>
  <si>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</si>
  <si>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</si>
  <si>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</si>
  <si>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</si>
  <si>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</si>
  <si>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</si>
  <si>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</si>
  <si>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</si>
  <si>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</si>
  <si>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</si>
  <si>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</si>
  <si>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</si>
  <si>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</si>
  <si>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</si>
  <si>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</si>
  <si>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</si>
  <si>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</si>
  <si>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</si>
  <si>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</si>
  <si>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</si>
  <si>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</si>
  <si>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</si>
  <si>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</si>
  <si>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</si>
  <si>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</si>
  <si>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</si>
  <si>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</si>
  <si>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</si>
  <si>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</si>
  <si>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</si>
  <si>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</si>
  <si>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</si>
  <si>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</si>
  <si>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</si>
  <si>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</si>
  <si>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</si>
  <si>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</si>
  <si>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</si>
  <si>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</si>
  <si>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</si>
  <si>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</si>
  <si>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</si>
  <si>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</si>
  <si>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</si>
  <si>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</si>
  <si>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</si>
  <si>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</si>
  <si>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</si>
  <si>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</si>
  <si>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</si>
  <si>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</si>
  <si>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</si>
  <si>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</si>
  <si>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</si>
  <si>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</si>
  <si>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</si>
  <si>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</si>
  <si>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</si>
  <si>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</si>
  <si>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</si>
  <si>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</si>
  <si>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</si>
  <si>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</si>
  <si>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</si>
  <si>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</si>
  <si>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</si>
  <si>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</si>
  <si>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</si>
  <si>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</si>
  <si>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</si>
  <si>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</si>
  <si>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</si>
  <si>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</si>
  <si>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</si>
  <si>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</si>
  <si>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</si>
  <si>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</si>
  <si>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</si>
  <si>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</si>
  <si>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</si>
  <si>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</si>
  <si>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</si>
  <si>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</si>
  <si>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</si>
  <si>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</si>
  <si>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</si>
  <si>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</si>
  <si>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</si>
  <si>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</si>
  <si>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</si>
  <si>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</si>
  <si>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</si>
  <si>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</si>
  <si>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</si>
  <si>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</si>
  <si>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</si>
  <si>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</si>
  <si>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</si>
  <si>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</si>
  <si>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</si>
  <si>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</si>
  <si>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</si>
  <si>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</si>
  <si>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</si>
  <si>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</si>
  <si>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</si>
  <si>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</si>
  <si>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</si>
  <si>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</si>
  <si>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</si>
  <si>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</si>
  <si>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</si>
  <si>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</si>
  <si>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</si>
  <si>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</si>
  <si>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</si>
  <si>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</si>
  <si>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</si>
  <si>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</si>
  <si>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</si>
  <si>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</si>
  <si>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</si>
  <si>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</si>
  <si>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</si>
  <si>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</si>
  <si>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</si>
  <si>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</si>
  <si>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</si>
  <si>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</si>
  <si>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</si>
  <si>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</si>
  <si>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</si>
  <si>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</si>
  <si>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</si>
  <si>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</si>
  <si>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</si>
  <si>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</si>
  <si>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</si>
  <si>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</si>
  <si>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</si>
  <si>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</si>
  <si>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</si>
  <si>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</si>
  <si>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</si>
  <si>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</si>
  <si>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</si>
  <si>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</si>
  <si>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</si>
  <si>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</si>
  <si>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</si>
  <si>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</si>
  <si>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</si>
  <si>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</si>
  <si>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</si>
  <si>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</si>
  <si>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</si>
  <si>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</si>
  <si>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</si>
  <si>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</si>
  <si>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</si>
  <si>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</si>
  <si>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</si>
  <si>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</si>
  <si>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</si>
  <si>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</si>
  <si>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</si>
  <si>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</si>
  <si>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</si>
  <si>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</si>
  <si>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</si>
  <si>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</si>
  <si>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</si>
  <si>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</si>
  <si>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</si>
  <si>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</si>
  <si>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</si>
  <si>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</si>
  <si>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</si>
  <si>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</si>
  <si>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</si>
  <si>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</si>
  <si>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</si>
  <si>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</si>
  <si>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</si>
  <si>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</si>
  <si>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</si>
  <si>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</si>
  <si>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</si>
  <si>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</si>
  <si>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</si>
  <si>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</si>
  <si>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</si>
  <si>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</si>
  <si>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</si>
  <si>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</si>
  <si>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</si>
  <si>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</si>
  <si>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</si>
  <si>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</si>
  <si>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</si>
  <si>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</si>
  <si>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</si>
  <si>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</si>
  <si>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</si>
  <si>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</si>
  <si>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</si>
  <si>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</si>
  <si>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</si>
  <si>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</si>
  <si>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</si>
  <si>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</si>
  <si>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</si>
  <si>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</si>
  <si>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</si>
  <si>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</si>
  <si>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</si>
  <si>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</si>
  <si>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</si>
  <si>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</si>
  <si>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</si>
  <si>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</si>
  <si>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</si>
  <si>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</si>
  <si>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</si>
  <si>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</si>
  <si>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</si>
  <si>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</si>
  <si>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</si>
  <si>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</si>
  <si>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</si>
  <si>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</si>
  <si>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</si>
  <si>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</si>
  <si>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</si>
  <si>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</si>
  <si>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</si>
  <si>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</si>
  <si>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</si>
  <si>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</si>
  <si>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</si>
  <si>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</si>
  <si>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</si>
  <si>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</si>
  <si>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</si>
  <si>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</si>
  <si>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</si>
  <si>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</si>
  <si>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</si>
  <si>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</si>
  <si>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</si>
  <si>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</si>
  <si>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</si>
  <si>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</si>
  <si>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</si>
  <si>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</si>
  <si>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</si>
  <si>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</si>
  <si>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</si>
  <si>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</si>
  <si>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</si>
  <si>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</si>
  <si>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</si>
  <si>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</si>
  <si>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</si>
  <si>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</si>
  <si>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</si>
  <si>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</si>
  <si>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</si>
  <si>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</si>
  <si>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</si>
  <si>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</si>
  <si>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</si>
  <si>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</si>
  <si>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</si>
  <si>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</si>
  <si>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</si>
  <si>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</si>
  <si>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</si>
  <si>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</si>
  <si>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</si>
  <si>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</si>
  <si>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</si>
  <si>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</si>
  <si>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</si>
  <si>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</si>
  <si>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</si>
  <si>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</si>
  <si>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</si>
  <si>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</si>
  <si>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</si>
  <si>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</si>
  <si>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</si>
  <si>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</si>
  <si>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</si>
  <si>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</si>
  <si>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</si>
  <si>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</si>
  <si>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</si>
  <si>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</si>
  <si>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</si>
  <si>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</si>
  <si>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</si>
  <si>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</si>
  <si>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</si>
  <si>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</si>
  <si>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</si>
  <si>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</si>
  <si>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</si>
  <si>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</si>
  <si>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</si>
  <si>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</si>
  <si>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</si>
  <si>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</si>
  <si>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</si>
  <si>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</si>
  <si>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</si>
  <si>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</si>
  <si>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</si>
  <si>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</si>
  <si>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</si>
  <si>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</si>
  <si>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</si>
  <si>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</si>
  <si>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</si>
  <si>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</si>
  <si>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</si>
  <si>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</si>
  <si>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</si>
  <si>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</si>
  <si>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</si>
  <si>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</si>
  <si>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</si>
  <si>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</si>
  <si>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</si>
  <si>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</si>
  <si>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</si>
  <si>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</si>
  <si>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</si>
  <si>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</si>
  <si>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</si>
  <si>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</si>
  <si>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</si>
  <si>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</si>
  <si>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</si>
  <si>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</si>
  <si>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</si>
  <si>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</si>
  <si>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</si>
  <si>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</si>
  <si>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</si>
  <si>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</si>
  <si>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</si>
  <si>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</si>
  <si>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</si>
  <si>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</si>
  <si>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</si>
  <si>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</si>
  <si>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</si>
  <si>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</si>
  <si>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</si>
  <si>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</si>
  <si>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</si>
  <si>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</si>
  <si>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</si>
  <si>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</si>
  <si>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</si>
  <si>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</si>
  <si>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</si>
  <si>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</si>
  <si>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</si>
  <si>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</si>
  <si>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</si>
  <si>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</si>
  <si>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</si>
  <si>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</si>
  <si>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</si>
  <si>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</si>
  <si>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</si>
  <si>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</si>
  <si>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</si>
  <si>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</si>
  <si>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</si>
  <si>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</si>
  <si>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</si>
  <si>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</si>
  <si>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</si>
  <si>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</si>
  <si>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</si>
  <si>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</si>
  <si>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</si>
  <si>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</si>
  <si>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</si>
  <si>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</si>
  <si>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</si>
  <si>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</si>
  <si>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</si>
  <si>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</si>
  <si>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</si>
  <si>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</si>
  <si>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</si>
  <si>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</si>
  <si>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</si>
  <si>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</si>
  <si>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</si>
  <si>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</si>
  <si>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</si>
  <si>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</si>
  <si>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</si>
  <si>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</si>
  <si>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</si>
  <si>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</si>
  <si>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</si>
  <si>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</si>
  <si>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</si>
  <si>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</si>
  <si>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</si>
  <si>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</si>
  <si>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</si>
  <si>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</si>
  <si>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</si>
  <si>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</si>
  <si>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</si>
  <si>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</si>
  <si>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</si>
  <si>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</si>
  <si>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</si>
  <si>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</si>
  <si>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</si>
  <si>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</si>
  <si>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</si>
  <si>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</si>
  <si>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</si>
  <si>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</si>
  <si>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</si>
  <si>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</si>
  <si>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</si>
  <si>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</si>
  <si>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</si>
  <si>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</si>
  <si>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</si>
  <si>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</si>
  <si>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</si>
  <si>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</si>
  <si>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</si>
  <si>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</si>
  <si>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</si>
  <si>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</si>
  <si>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</si>
  <si>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</si>
  <si>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</si>
  <si>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</si>
  <si>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</si>
  <si>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</si>
  <si>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</si>
  <si>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</si>
  <si>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</si>
  <si>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</si>
  <si>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</si>
  <si>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</si>
  <si>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</si>
  <si>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</si>
  <si>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</si>
  <si>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</si>
  <si>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</si>
  <si>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</si>
  <si>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</si>
  <si>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</si>
  <si>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</si>
  <si>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</si>
  <si>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</si>
  <si>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</si>
  <si>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</si>
  <si>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</si>
  <si>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</si>
  <si>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</si>
  <si>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</si>
  <si>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</si>
  <si>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</si>
  <si>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</si>
  <si>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</si>
  <si>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</si>
  <si>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</si>
  <si>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</si>
  <si>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</si>
  <si>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</si>
  <si>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</si>
  <si>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</si>
  <si>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</si>
  <si>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</si>
  <si>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</si>
  <si>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</si>
  <si>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</si>
  <si>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</si>
  <si>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</si>
  <si>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</si>
  <si>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</si>
  <si>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</si>
  <si>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</si>
  <si>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</si>
  <si>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</si>
  <si>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</si>
  <si>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</si>
  <si>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</si>
  <si>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</si>
  <si>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</si>
  <si>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</si>
  <si>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</si>
  <si>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</si>
  <si>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</si>
  <si>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</si>
  <si>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</si>
  <si>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</si>
  <si>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</si>
  <si>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</si>
  <si>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</si>
  <si>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</si>
  <si>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</si>
  <si>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</si>
  <si>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</si>
  <si>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</si>
  <si>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</si>
  <si>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</si>
  <si>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</si>
  <si>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</si>
  <si>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</si>
  <si>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</si>
  <si>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</si>
  <si>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</si>
  <si>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</si>
  <si>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</si>
  <si>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</si>
  <si>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</si>
  <si>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</si>
  <si>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</si>
  <si>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</si>
  <si>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</si>
  <si>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</si>
  <si>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</si>
  <si>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</si>
  <si>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</si>
  <si>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</si>
  <si>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</si>
  <si>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</si>
  <si>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</si>
  <si>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</si>
  <si>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</si>
  <si>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</si>
  <si>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</si>
  <si>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</si>
  <si>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</si>
  <si>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</si>
  <si>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</si>
  <si>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</si>
  <si>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</si>
  <si>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</si>
  <si>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</si>
  <si>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</si>
  <si>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</si>
  <si>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</si>
  <si>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</si>
  <si>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</si>
  <si>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</si>
  <si>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</si>
  <si>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</si>
  <si>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</si>
  <si>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</si>
  <si>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</si>
  <si>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</si>
  <si>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</si>
  <si>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</si>
  <si>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</si>
  <si>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</si>
  <si>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</si>
  <si>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</si>
  <si>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</si>
  <si>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</si>
  <si>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</si>
  <si>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</si>
  <si>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</si>
  <si>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</si>
  <si>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</si>
  <si>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</si>
  <si>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</si>
  <si>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</si>
  <si>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</si>
  <si>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</si>
  <si>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</si>
  <si>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</si>
  <si>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</si>
  <si>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</si>
  <si>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</si>
  <si>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</si>
  <si>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</si>
  <si>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</si>
  <si>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</si>
  <si>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</si>
  <si>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</si>
  <si>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</si>
  <si>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</si>
  <si>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</si>
  <si>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</si>
  <si>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</si>
  <si>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</si>
  <si>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</si>
  <si>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</si>
  <si>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</si>
  <si>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</si>
  <si>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</si>
  <si>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</si>
  <si>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</si>
  <si>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</si>
  <si>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</si>
  <si>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</si>
  <si>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</si>
  <si>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</si>
  <si>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</si>
  <si>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</si>
  <si>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</si>
  <si>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</si>
  <si>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</si>
  <si>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</si>
  <si>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</si>
  <si>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</si>
  <si>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</si>
  <si>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</si>
  <si>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</si>
  <si>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</si>
  <si>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</si>
  <si>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</si>
  <si>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</si>
  <si>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</si>
  <si>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</si>
  <si>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</si>
  <si>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</si>
  <si>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</si>
  <si>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</si>
  <si>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</si>
  <si>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</si>
  <si>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</si>
  <si>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</si>
  <si>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</si>
  <si>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</si>
  <si>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</si>
  <si>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</si>
  <si>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</si>
  <si>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</si>
  <si>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</si>
  <si>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</si>
  <si>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</si>
  <si>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</si>
  <si>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</si>
  <si>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</si>
  <si>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</si>
  <si>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</si>
  <si>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</si>
  <si>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</si>
  <si>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</si>
  <si>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</si>
  <si>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</si>
  <si>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</si>
  <si>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</si>
  <si>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</si>
  <si>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</si>
  <si>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</si>
  <si>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</si>
  <si>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</si>
  <si>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</si>
  <si>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</si>
  <si>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</si>
  <si>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</si>
  <si>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</si>
  <si>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</si>
  <si>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</si>
  <si>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</si>
  <si>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</si>
  <si>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</si>
  <si>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</si>
  <si>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</si>
  <si>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</si>
  <si>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</si>
  <si>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</si>
  <si>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</si>
  <si>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</si>
  <si>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</si>
  <si>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</si>
  <si>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</si>
  <si>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</si>
  <si>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</si>
  <si>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</si>
  <si>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</si>
  <si>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</si>
  <si>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</si>
  <si>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</si>
  <si>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</si>
  <si>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</si>
  <si>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</si>
  <si>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</si>
  <si>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</si>
  <si>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</si>
  <si>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</si>
  <si>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</si>
  <si>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</si>
  <si>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</si>
  <si>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</si>
  <si>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</si>
  <si>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</si>
  <si>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</si>
  <si>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</si>
  <si>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</si>
  <si>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</si>
  <si>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</si>
  <si>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</si>
  <si>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</si>
  <si>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</si>
  <si>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</si>
  <si>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</si>
  <si>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</si>
  <si>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</si>
  <si>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</si>
  <si>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</si>
  <si>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</si>
  <si>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</si>
  <si>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</si>
  <si>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</si>
  <si>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</si>
  <si>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</si>
  <si>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</si>
  <si>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</si>
  <si>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</si>
  <si>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</si>
  <si>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</si>
  <si>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</si>
  <si>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</si>
  <si>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</si>
  <si>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</si>
  <si>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</si>
  <si>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</si>
  <si>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</si>
  <si>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</si>
  <si>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</si>
  <si>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</si>
  <si>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</si>
  <si>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</si>
  <si>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</si>
  <si>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</si>
  <si>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</si>
  <si>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</si>
  <si>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</si>
  <si>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</si>
  <si>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</si>
  <si>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</si>
  <si>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</si>
  <si>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</si>
  <si>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</si>
  <si>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</si>
  <si>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</si>
  <si>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</si>
  <si>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</si>
  <si>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</si>
  <si>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</si>
  <si>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</si>
  <si>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</si>
  <si>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</si>
  <si>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</si>
  <si>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</si>
  <si>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</si>
  <si>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</si>
  <si>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</si>
  <si>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</si>
  <si>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</si>
  <si>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</si>
  <si>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</si>
  <si>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</si>
  <si>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</si>
  <si>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</si>
  <si>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</si>
  <si>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</si>
  <si>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</si>
  <si>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</si>
  <si>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</si>
  <si>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</si>
  <si>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</si>
  <si>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</si>
  <si>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</si>
  <si>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</si>
  <si>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</si>
  <si>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</si>
  <si>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</si>
  <si>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</si>
  <si>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</si>
  <si>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</si>
  <si>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</si>
  <si>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</si>
  <si>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</si>
  <si>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</si>
  <si>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</si>
  <si>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</si>
  <si>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</si>
  <si>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</si>
  <si>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</si>
  <si>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</si>
  <si>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</si>
  <si>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</si>
  <si>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</si>
  <si>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</si>
  <si>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</si>
  <si>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</si>
  <si>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</si>
  <si>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</si>
  <si>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</si>
  <si>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</si>
  <si>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</si>
  <si>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</si>
  <si>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</si>
  <si>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</si>
  <si>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</si>
  <si>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</si>
  <si>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</si>
  <si>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</si>
  <si>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</si>
  <si>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</si>
  <si>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</si>
  <si>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</si>
  <si>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</si>
  <si>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</si>
  <si>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</si>
  <si>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</si>
  <si>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</si>
  <si>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</si>
  <si>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</si>
  <si>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</si>
  <si>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</si>
  <si>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</si>
  <si>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</si>
  <si>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</si>
  <si>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</si>
  <si>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</si>
  <si>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</si>
  <si>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</si>
  <si>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</si>
  <si>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</si>
  <si>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</si>
  <si>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</si>
  <si>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</si>
  <si>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</si>
  <si>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</si>
  <si>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</si>
  <si>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</si>
  <si>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</si>
  <si>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</si>
  <si>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</si>
  <si>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</si>
  <si>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</si>
  <si>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</si>
  <si>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</si>
  <si>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</si>
  <si>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</si>
  <si>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</si>
  <si>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</si>
  <si>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</si>
  <si>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</si>
  <si>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</si>
  <si>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</si>
  <si>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</si>
  <si>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</si>
  <si>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</si>
  <si>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</si>
  <si>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</si>
  <si>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</si>
  <si>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</si>
  <si>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</si>
  <si>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</si>
  <si>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</si>
  <si>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</si>
  <si>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</si>
  <si>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</si>
  <si>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</si>
  <si>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</si>
  <si>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</si>
  <si>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</si>
  <si>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</si>
  <si>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</si>
  <si>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</si>
  <si>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</si>
  <si>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</si>
  <si>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</si>
  <si>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</si>
  <si>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</si>
  <si>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</si>
  <si>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</si>
  <si>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</si>
  <si>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</si>
  <si>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</si>
  <si>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</si>
  <si>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</si>
  <si>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</si>
  <si>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</si>
  <si>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</si>
  <si>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</si>
  <si>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</si>
  <si>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</si>
  <si>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</si>
  <si>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</si>
  <si>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</si>
  <si>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</si>
  <si>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</si>
  <si>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</si>
  <si>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</si>
  <si>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</si>
  <si>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</si>
  <si>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</si>
  <si>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</si>
  <si>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</si>
  <si>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</si>
  <si>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</si>
  <si>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</si>
  <si>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</si>
  <si>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</si>
  <si>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</si>
  <si>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</si>
  <si>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</si>
  <si>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</si>
  <si>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</si>
  <si>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</si>
  <si>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</si>
  <si>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</si>
  <si>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</si>
  <si>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</si>
  <si>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</si>
  <si>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</si>
  <si>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</si>
  <si>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</si>
  <si>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</si>
  <si>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</si>
  <si>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</si>
  <si>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</si>
  <si>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</si>
  <si>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</si>
  <si>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</si>
  <si>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</si>
  <si>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</si>
  <si>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</si>
  <si>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</si>
  <si>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</si>
  <si>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</si>
  <si>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</si>
  <si>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</si>
  <si>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</si>
  <si>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</si>
  <si>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</si>
  <si>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</si>
  <si>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</si>
  <si>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</si>
  <si>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</si>
  <si>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</si>
  <si>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</si>
  <si>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</si>
  <si>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</si>
  <si>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</si>
  <si>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</si>
  <si>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</si>
  <si>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</si>
  <si>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</si>
  <si>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</si>
  <si>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</si>
  <si>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</si>
  <si>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</si>
  <si>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</si>
  <si>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</si>
  <si>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</si>
  <si>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</si>
  <si>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</si>
  <si>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</si>
  <si>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</si>
  <si>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</si>
  <si>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</si>
  <si>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</si>
  <si>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</si>
  <si>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</si>
  <si>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</si>
  <si>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</si>
  <si>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</si>
  <si>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</si>
  <si>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</si>
  <si>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</si>
  <si>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</si>
  <si>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</si>
  <si>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</si>
  <si>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</si>
  <si>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</si>
  <si>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</si>
  <si>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</si>
  <si>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</si>
  <si>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</si>
  <si>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</si>
  <si>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</si>
  <si>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</si>
  <si>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</si>
  <si>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</si>
  <si>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</si>
  <si>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</si>
  <si>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</si>
  <si>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</si>
  <si>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</si>
  <si>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</si>
  <si>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</si>
  <si>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</si>
  <si>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</si>
  <si>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</si>
  <si>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</si>
  <si>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</si>
  <si>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</si>
  <si>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</si>
  <si>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</si>
  <si>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</si>
  <si>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</si>
  <si>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</si>
  <si>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</si>
  <si>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</si>
  <si>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</si>
  <si>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</si>
  <si>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</si>
  <si>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</si>
  <si>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</si>
  <si>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</si>
  <si>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</si>
  <si>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</si>
  <si>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</si>
  <si>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</si>
  <si>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</si>
  <si>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</si>
  <si>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</si>
  <si>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</si>
  <si>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</si>
  <si>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</si>
  <si>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</si>
  <si>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</si>
  <si>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</si>
  <si>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</si>
  <si>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</si>
  <si>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</si>
  <si>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</si>
  <si>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</si>
  <si>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</si>
  <si>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</si>
  <si>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</si>
  <si>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</si>
  <si>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</si>
  <si>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</si>
  <si>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</si>
  <si>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</si>
  <si>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</si>
  <si>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</si>
  <si>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</si>
  <si>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</si>
  <si>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</si>
  <si>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</si>
  <si>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</si>
  <si>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</si>
  <si>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</si>
  <si>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</si>
  <si>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</si>
  <si>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</si>
  <si>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</si>
  <si>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</si>
  <si>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</si>
  <si>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</si>
  <si>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</si>
  <si>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</si>
  <si>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</si>
  <si>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</si>
  <si>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</si>
  <si>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</si>
  <si>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</si>
  <si>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</si>
  <si>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</si>
  <si>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</si>
  <si>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</si>
  <si>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</si>
  <si>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</si>
  <si>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</si>
  <si>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</si>
  <si>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</si>
  <si>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</si>
  <si>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</si>
  <si>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</si>
  <si>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</si>
  <si>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</si>
  <si>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</si>
  <si>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</si>
  <si>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</si>
  <si>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</si>
  <si>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</si>
  <si>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</si>
  <si>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</si>
  <si>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</si>
  <si>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</si>
  <si>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</si>
  <si>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</si>
  <si>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</si>
  <si>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</si>
  <si>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</si>
  <si>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</si>
  <si>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</si>
  <si>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</si>
  <si>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</si>
  <si>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</si>
  <si>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</si>
  <si>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</si>
  <si>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</si>
  <si>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</si>
  <si>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</si>
  <si>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</si>
  <si>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</si>
  <si>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</si>
  <si>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</si>
  <si>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</si>
  <si>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</si>
  <si>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</si>
  <si>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</si>
  <si>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</si>
  <si>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</si>
  <si>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</si>
  <si>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</si>
  <si>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</si>
  <si>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</si>
  <si>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</si>
  <si>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</si>
  <si>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</si>
  <si>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</si>
  <si>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</si>
  <si>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</si>
  <si>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</si>
  <si>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</si>
  <si>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</si>
  <si>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</si>
  <si>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</si>
  <si>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</si>
  <si>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</si>
  <si>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</si>
  <si>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</si>
  <si>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</si>
  <si>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</si>
  <si>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</si>
  <si>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</si>
  <si>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</si>
  <si>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</si>
  <si>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</si>
  <si>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</si>
  <si>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</si>
  <si>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</si>
  <si>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</si>
  <si>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</si>
  <si>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</si>
  <si>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</si>
  <si>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</si>
  <si>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</si>
  <si>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</si>
  <si>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</si>
  <si>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</si>
  <si>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</si>
  <si>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</si>
  <si>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</si>
  <si>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</si>
  <si>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</si>
  <si>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</si>
  <si>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</si>
  <si>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</si>
  <si>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</si>
  <si>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</si>
  <si>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</si>
  <si>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</si>
  <si>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</si>
  <si>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</si>
  <si>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</si>
  <si>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</si>
  <si>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</si>
  <si>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</si>
  <si>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</si>
  <si>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</si>
  <si>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</si>
  <si>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</si>
  <si>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</si>
  <si>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</si>
  <si>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</si>
  <si>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</si>
  <si>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</si>
  <si>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</si>
  <si>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</si>
  <si>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</si>
  <si>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</si>
  <si>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</si>
  <si>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</si>
  <si>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</si>
  <si>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</si>
  <si>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</si>
  <si>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</si>
  <si>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</si>
  <si>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</si>
  <si>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</si>
  <si>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</si>
  <si>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</si>
  <si>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</si>
  <si>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</si>
  <si>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</si>
  <si>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</si>
  <si>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</si>
  <si>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</si>
  <si>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</si>
  <si>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</si>
  <si>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</si>
  <si>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</si>
  <si>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</si>
  <si>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</si>
  <si>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</si>
  <si>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</si>
  <si>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</si>
  <si>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</si>
  <si>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</si>
  <si>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</si>
  <si>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</si>
  <si>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</si>
  <si>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</si>
  <si>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</si>
  <si>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</si>
  <si>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</si>
  <si>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</si>
  <si>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</si>
  <si>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</si>
  <si>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</si>
  <si>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</si>
  <si>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</si>
  <si>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</si>
  <si>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</si>
  <si>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</si>
  <si>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</si>
  <si>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</si>
  <si>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</si>
  <si>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</si>
  <si>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</si>
  <si>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</si>
  <si>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</si>
  <si>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</si>
  <si>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</si>
  <si>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</si>
  <si>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</si>
  <si>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</si>
  <si>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</si>
  <si>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</si>
  <si>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</si>
  <si>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</si>
  <si>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</si>
  <si>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</si>
  <si>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</si>
  <si>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</si>
  <si>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</si>
  <si>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</si>
  <si>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</si>
  <si>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</si>
  <si>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</si>
  <si>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</si>
  <si>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</si>
  <si>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</si>
  <si>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</si>
  <si>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</si>
  <si>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</si>
  <si>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</si>
  <si>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</si>
  <si>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</si>
  <si>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</si>
  <si>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</si>
  <si>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</si>
  <si>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</si>
  <si>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</si>
  <si>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</si>
  <si>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</si>
  <si>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</si>
  <si>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</si>
  <si>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</si>
  <si>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</si>
  <si>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</si>
  <si>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</si>
  <si>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</si>
  <si>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</si>
  <si>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</si>
  <si>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</si>
  <si>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</si>
  <si>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</si>
  <si>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</si>
  <si>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</si>
  <si>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</si>
  <si>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</si>
  <si>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</si>
  <si>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</si>
  <si>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</si>
  <si>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</si>
  <si>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</si>
  <si>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</si>
  <si>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</si>
  <si>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</si>
  <si>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</si>
  <si>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</si>
  <si>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</si>
  <si>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</si>
  <si>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</si>
  <si>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</si>
  <si>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</si>
  <si>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</si>
  <si>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</si>
  <si>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</si>
  <si>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</si>
  <si>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</si>
  <si>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</si>
  <si>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</si>
  <si>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</si>
  <si>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</si>
  <si>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</si>
  <si>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</si>
  <si>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</si>
  <si>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</si>
  <si>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</si>
  <si>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</si>
  <si>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</si>
  <si>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</si>
  <si>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</si>
  <si>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</si>
  <si>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</si>
  <si>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</si>
  <si>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</si>
  <si>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</si>
  <si>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</si>
  <si>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</si>
  <si>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</si>
  <si>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</si>
  <si>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</si>
  <si>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</si>
  <si>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</si>
  <si>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</si>
  <si>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</si>
  <si>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</si>
  <si>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</si>
  <si>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</si>
  <si>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</si>
  <si>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</si>
  <si>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</si>
  <si>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</si>
  <si>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</si>
  <si>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</si>
  <si>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</si>
  <si>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</si>
  <si>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</si>
  <si>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</si>
  <si>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</si>
  <si>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</si>
  <si>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</si>
  <si>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</si>
  <si>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</si>
  <si>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</si>
  <si>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</si>
  <si>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</si>
  <si>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</si>
  <si>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</si>
  <si>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</si>
  <si>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</si>
  <si>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</si>
  <si>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</si>
  <si>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</si>
  <si>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</si>
  <si>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</si>
  <si>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</si>
  <si>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</si>
  <si>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</si>
  <si>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</si>
  <si>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</si>
  <si>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</si>
  <si>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</si>
  <si>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</si>
  <si>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</si>
  <si>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</si>
  <si>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</si>
  <si>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</si>
  <si>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</si>
  <si>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</si>
  <si>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</si>
  <si>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</si>
  <si>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</si>
  <si>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</si>
  <si>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</si>
  <si>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</si>
  <si>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</si>
  <si>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</si>
  <si>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</si>
  <si>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</si>
  <si>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</si>
  <si>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</si>
  <si>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</si>
  <si>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</si>
  <si>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</si>
  <si>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</si>
  <si>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</si>
  <si>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</si>
  <si>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</si>
  <si>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</si>
  <si>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</si>
  <si>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</si>
  <si>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</si>
  <si>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</si>
  <si>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</si>
  <si>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</si>
  <si>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</si>
  <si>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</si>
  <si>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</si>
  <si>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</si>
  <si>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</si>
  <si>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</si>
  <si>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</si>
  <si>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</si>
  <si>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</si>
  <si>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</si>
  <si>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</si>
  <si>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</si>
  <si>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</si>
  <si>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</si>
  <si>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</si>
  <si>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</si>
  <si>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</si>
  <si>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</si>
  <si>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</si>
  <si>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</si>
  <si>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</si>
  <si>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</si>
  <si>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</si>
  <si>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</si>
  <si>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</si>
  <si>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</si>
  <si>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</si>
  <si>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</si>
  <si>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</si>
  <si>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</si>
  <si>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</si>
  <si>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</si>
  <si>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</si>
  <si>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</si>
  <si>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</si>
  <si>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</si>
  <si>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</si>
  <si>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</si>
  <si>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</si>
  <si>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</si>
  <si>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</si>
  <si>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</si>
  <si>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</si>
  <si>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</si>
  <si>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</si>
  <si>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</si>
  <si>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</si>
  <si>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</si>
  <si>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</si>
  <si>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</si>
  <si>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</si>
  <si>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</si>
  <si>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</si>
  <si>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</si>
  <si>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</si>
  <si>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</si>
  <si>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</si>
  <si>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</si>
  <si>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</si>
  <si>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</si>
  <si>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</si>
  <si>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</si>
  <si>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</si>
  <si>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</si>
  <si>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</si>
  <si>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</si>
  <si>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</si>
  <si>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</si>
  <si>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</si>
  <si>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</si>
  <si>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</si>
  <si>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</si>
  <si>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</si>
  <si>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</si>
  <si>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</si>
  <si>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</si>
  <si>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</si>
  <si>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</si>
  <si>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</si>
  <si>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</si>
  <si>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</si>
  <si>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</si>
  <si>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</si>
  <si>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</si>
  <si>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</si>
  <si>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</si>
  <si>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</si>
  <si>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</si>
  <si>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</si>
  <si>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</si>
  <si>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</si>
  <si>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</si>
  <si>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</si>
  <si>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</si>
  <si>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</si>
  <si>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</si>
  <si>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</si>
  <si>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</si>
  <si>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</si>
  <si>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</si>
  <si>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</si>
  <si>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</si>
  <si>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</si>
  <si>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</si>
  <si>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</si>
  <si>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</si>
  <si>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</si>
  <si>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</si>
  <si>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</si>
  <si>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</si>
  <si>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</si>
  <si>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</si>
  <si>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</si>
  <si>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</si>
  <si>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</si>
  <si>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</si>
  <si>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</si>
  <si>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</si>
  <si>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</si>
  <si>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</si>
  <si>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</si>
  <si>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</si>
  <si>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</si>
  <si>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</si>
  <si>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</si>
  <si>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</si>
  <si>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</si>
  <si>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</si>
  <si>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</si>
  <si>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</si>
  <si>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</si>
  <si>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</si>
  <si>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</si>
  <si>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</si>
  <si>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</si>
  <si>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</si>
  <si>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</si>
  <si>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</si>
  <si>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</si>
  <si>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</si>
  <si>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</si>
  <si>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</si>
  <si>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</si>
  <si>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</si>
  <si>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</si>
  <si>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</si>
  <si>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</si>
  <si>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</si>
  <si>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</si>
  <si>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</si>
  <si>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</si>
  <si>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</si>
  <si>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</si>
  <si>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</si>
  <si>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</si>
  <si>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</si>
  <si>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</si>
  <si>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</si>
  <si>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</si>
  <si>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</si>
  <si>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</si>
  <si>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</si>
  <si>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</si>
  <si>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</si>
  <si>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</si>
  <si>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</si>
  <si>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</si>
  <si>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</si>
  <si>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</si>
  <si>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</si>
  <si>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</si>
  <si>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</si>
  <si>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</si>
  <si>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</si>
  <si>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</si>
  <si>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</si>
  <si>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</si>
  <si>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</si>
  <si>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</si>
  <si>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</si>
  <si>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</si>
  <si>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</si>
  <si>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</si>
  <si>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</si>
  <si>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</si>
  <si>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</si>
  <si>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</si>
  <si>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</si>
  <si>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</si>
  <si>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</si>
  <si>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</si>
  <si>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</si>
  <si>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</si>
  <si>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</si>
  <si>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</si>
  <si>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</si>
  <si>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</si>
  <si>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</si>
  <si>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</si>
  <si>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</si>
  <si>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</si>
  <si>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</si>
  <si>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</si>
  <si>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</si>
  <si>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</si>
  <si>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</si>
  <si>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</si>
  <si>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</si>
  <si>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</si>
  <si>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</si>
  <si>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</si>
  <si>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</si>
  <si>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</si>
  <si>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</si>
  <si>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</si>
  <si>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</si>
  <si>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</si>
  <si>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</si>
  <si>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</si>
  <si>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</si>
  <si>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</si>
  <si>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</si>
  <si>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</si>
  <si>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</si>
  <si>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</si>
  <si>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</si>
  <si>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</si>
  <si>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</si>
  <si>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</si>
  <si>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</si>
  <si>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</si>
  <si>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</si>
  <si>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</si>
  <si>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</si>
  <si>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</si>
  <si>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</si>
  <si>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</si>
  <si>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</si>
  <si>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</si>
  <si>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</si>
  <si>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</si>
  <si>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</si>
  <si>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</si>
  <si>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</si>
  <si>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</si>
  <si>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</si>
  <si>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</si>
  <si>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</si>
  <si>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</si>
  <si>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</si>
  <si>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</si>
  <si>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</si>
  <si>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</si>
  <si>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</si>
  <si>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</si>
  <si>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</si>
  <si>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</si>
  <si>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</si>
  <si>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</si>
  <si>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</si>
  <si>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</si>
  <si>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</si>
  <si>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</si>
  <si>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</si>
  <si>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</si>
  <si>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</si>
  <si>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</si>
  <si>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</si>
  <si>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</si>
  <si>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</si>
  <si>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</si>
  <si>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</si>
  <si>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</si>
  <si>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</si>
  <si>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</si>
  <si>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</si>
  <si>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</si>
  <si>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</si>
  <si>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</si>
  <si>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</si>
  <si>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</si>
  <si>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</si>
  <si>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</si>
  <si>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</si>
  <si>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</si>
  <si>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</si>
  <si>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</si>
  <si>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</si>
  <si>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</si>
  <si>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</si>
  <si>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</si>
  <si>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</si>
  <si>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</si>
  <si>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</si>
  <si>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</si>
  <si>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</si>
  <si>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</si>
  <si>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</si>
  <si>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</si>
  <si>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</si>
  <si>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</si>
  <si>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</si>
  <si>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</si>
  <si>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</si>
  <si>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</si>
  <si>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</si>
  <si>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</si>
  <si>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</si>
  <si>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</si>
  <si>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</si>
  <si>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</si>
  <si>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</si>
  <si>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</si>
  <si>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</si>
  <si>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</si>
  <si>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</si>
  <si>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</si>
  <si>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</si>
  <si>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</si>
  <si>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</si>
  <si>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</si>
  <si>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</si>
  <si>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</si>
  <si>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</si>
  <si>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</si>
  <si>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</si>
  <si>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</si>
  <si>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</si>
  <si>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</si>
  <si>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</si>
  <si>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</si>
  <si>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</si>
  <si>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</si>
  <si>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</si>
  <si>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</si>
  <si>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</si>
  <si>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</si>
  <si>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</si>
  <si>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</si>
  <si>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</si>
  <si>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</si>
  <si>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</si>
  <si>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</si>
  <si>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</si>
  <si>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</si>
  <si>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</si>
  <si>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</si>
  <si>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</si>
  <si>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</si>
  <si>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</si>
  <si>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</si>
  <si>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</si>
  <si>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</si>
  <si>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</si>
  <si>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</si>
  <si>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</si>
  <si>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</si>
  <si>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</si>
  <si>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</si>
  <si>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</si>
  <si>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</si>
  <si>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</si>
  <si>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</si>
  <si>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</si>
  <si>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</si>
  <si>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</si>
  <si>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</si>
  <si>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</si>
  <si>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</si>
  <si>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</si>
  <si>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</si>
  <si>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</si>
  <si>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</si>
  <si>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</si>
  <si>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</si>
  <si>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</si>
  <si>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</si>
  <si>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</si>
  <si>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</si>
  <si>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</si>
  <si>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</si>
  <si>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</si>
  <si>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</si>
  <si>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</si>
  <si>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</si>
  <si>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</si>
  <si>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</si>
  <si>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</si>
  <si>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</si>
  <si>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</si>
  <si>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</si>
  <si>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</si>
  <si>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</si>
  <si>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</si>
  <si>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</si>
  <si>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</si>
  <si>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</si>
  <si>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</si>
  <si>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</si>
  <si>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</si>
  <si>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</si>
  <si>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</si>
  <si>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</si>
  <si>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</si>
  <si>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</si>
  <si>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</si>
  <si>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</si>
  <si>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</si>
  <si>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</si>
  <si>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</si>
  <si>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</si>
  <si>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</si>
  <si>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</si>
  <si>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</si>
  <si>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</si>
  <si>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</si>
  <si>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</si>
  <si>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</si>
  <si>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</si>
  <si>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</si>
  <si>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</si>
  <si>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</si>
  <si>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</si>
  <si>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</si>
  <si>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</si>
  <si>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</si>
  <si>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</si>
  <si>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</si>
  <si>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</si>
  <si>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</si>
  <si>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</si>
  <si>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</si>
  <si>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</si>
  <si>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</si>
  <si>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</si>
  <si>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</si>
  <si>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</si>
  <si>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</si>
  <si>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</si>
  <si>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</si>
  <si>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</si>
  <si>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</si>
  <si>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</si>
  <si>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</si>
  <si>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</si>
  <si>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</si>
  <si>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</si>
  <si>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</si>
  <si>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</si>
  <si>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</si>
  <si>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</si>
  <si>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</si>
  <si>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</si>
  <si>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</si>
  <si>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</si>
  <si>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</si>
  <si>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</si>
  <si>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</si>
  <si>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</si>
  <si>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</si>
  <si>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</si>
  <si>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</si>
  <si>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</si>
  <si>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</si>
  <si>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</si>
  <si>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</si>
  <si>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</si>
  <si>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</si>
  <si>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</si>
  <si>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</si>
  <si>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</si>
  <si>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</si>
  <si>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</si>
  <si>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</si>
  <si>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</si>
  <si>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</si>
  <si>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</si>
  <si>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</si>
  <si>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</si>
  <si>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</si>
  <si>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</si>
  <si>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</si>
  <si>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</si>
  <si>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</si>
  <si>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</si>
  <si>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</si>
  <si>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</si>
  <si>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</si>
  <si>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</si>
  <si>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</si>
  <si>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</si>
  <si>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</si>
  <si>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</si>
  <si>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</si>
  <si>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</si>
  <si>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</si>
  <si>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</si>
  <si>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</si>
  <si>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</si>
  <si>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</si>
  <si>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</si>
  <si>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</si>
  <si>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</si>
  <si>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</si>
  <si>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</si>
  <si>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</si>
  <si>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</si>
  <si>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</si>
  <si>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</si>
  <si>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</si>
  <si>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</si>
  <si>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</si>
  <si>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</si>
  <si>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</si>
  <si>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</si>
  <si>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</si>
  <si>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</si>
  <si>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</si>
  <si>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</si>
  <si>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</si>
  <si>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</si>
  <si>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</si>
  <si>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</si>
  <si>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</si>
  <si>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</si>
  <si>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</si>
  <si>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</si>
  <si>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</si>
  <si>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</si>
  <si>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</si>
  <si>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</si>
  <si>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</si>
  <si>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</si>
  <si>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</si>
  <si>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</si>
  <si>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</si>
  <si>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</si>
  <si>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</si>
  <si>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</si>
  <si>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</si>
  <si>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</si>
  <si>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</si>
  <si>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</si>
  <si>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</si>
  <si>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</si>
  <si>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</si>
  <si>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</si>
  <si>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</si>
  <si>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</si>
  <si>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</si>
  <si>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</si>
  <si>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</si>
  <si>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</si>
  <si>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</si>
  <si>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</si>
  <si>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</si>
  <si>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</si>
  <si>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</si>
  <si>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</si>
  <si>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</si>
  <si>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</si>
  <si>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</si>
  <si>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</si>
  <si>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</si>
  <si>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</si>
  <si>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</si>
  <si>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</si>
  <si>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</si>
  <si>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</si>
  <si>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</si>
  <si>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</si>
  <si>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</si>
  <si>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</si>
  <si>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</si>
  <si>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</si>
  <si>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</si>
  <si>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</si>
  <si>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</si>
  <si>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</si>
  <si>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</si>
  <si>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</si>
  <si>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</si>
  <si>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</si>
  <si>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</si>
  <si>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</si>
  <si>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</si>
  <si>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</si>
  <si>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</si>
  <si>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</si>
  <si>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</si>
  <si>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</si>
  <si>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</si>
  <si>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</si>
  <si>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</si>
  <si>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</si>
  <si>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</si>
  <si>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</si>
  <si>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</si>
  <si>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</si>
  <si>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</si>
  <si>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</si>
  <si>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</si>
  <si>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</si>
  <si>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</si>
  <si>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</si>
  <si>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</si>
  <si>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</si>
  <si>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</si>
  <si>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</si>
  <si>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</si>
  <si>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</si>
  <si>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</si>
  <si>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</si>
  <si>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</si>
  <si>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</si>
  <si>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</si>
  <si>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</si>
  <si>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</si>
  <si>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</si>
  <si>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</si>
  <si>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</si>
  <si>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</si>
  <si>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</si>
  <si>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</si>
  <si>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</si>
  <si>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</si>
  <si>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</si>
  <si>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</si>
  <si>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</si>
  <si>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</si>
  <si>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</si>
  <si>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</si>
  <si>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</si>
  <si>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</si>
  <si>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</si>
  <si>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</si>
  <si>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</si>
  <si>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</si>
  <si>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</si>
  <si>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</si>
  <si>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</si>
  <si>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</si>
  <si>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</si>
  <si>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</si>
  <si>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</si>
  <si>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</si>
  <si>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</si>
  <si>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</si>
  <si>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</si>
  <si>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</si>
  <si>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</si>
  <si>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</si>
  <si>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</si>
  <si>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</si>
  <si>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</si>
  <si>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</si>
  <si>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</si>
  <si>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</si>
  <si>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</si>
  <si>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</si>
  <si>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</si>
  <si>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</si>
  <si>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</si>
  <si>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</si>
  <si>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</si>
  <si>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</si>
  <si>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</si>
  <si>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</si>
  <si>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</si>
  <si>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</si>
  <si>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</si>
  <si>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</si>
  <si>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</si>
  <si>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</si>
  <si>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</si>
  <si>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</si>
  <si>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</si>
  <si>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</si>
  <si>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</si>
  <si>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</si>
  <si>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</si>
  <si>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</si>
  <si>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</si>
  <si>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</si>
  <si>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</si>
  <si>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</si>
  <si>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</si>
  <si>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</si>
  <si>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</si>
  <si>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</si>
  <si>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</si>
  <si>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</si>
  <si>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</si>
  <si>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</si>
  <si>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</si>
  <si>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</si>
  <si>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</si>
  <si>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</si>
  <si>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</si>
  <si>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</si>
  <si>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</si>
  <si>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</si>
  <si>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</si>
  <si>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</si>
  <si>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</si>
  <si>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</si>
  <si>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</si>
  <si>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</si>
  <si>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</si>
  <si>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</si>
  <si>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</si>
  <si>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</si>
  <si>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</si>
  <si>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</si>
  <si>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</si>
  <si>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</si>
  <si>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</si>
  <si>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</si>
  <si>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</si>
  <si>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</si>
  <si>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</si>
  <si>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</si>
  <si>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</si>
  <si>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</si>
  <si>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</si>
  <si>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</si>
  <si>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</si>
  <si>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</si>
  <si>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</si>
  <si>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</si>
  <si>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</si>
  <si>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</si>
  <si>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</si>
  <si>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</si>
  <si>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</si>
  <si>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</si>
  <si>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</si>
  <si>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</si>
  <si>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</si>
  <si>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</si>
  <si>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</si>
  <si>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</si>
  <si>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</si>
  <si>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</si>
  <si>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</si>
  <si>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</si>
  <si>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</si>
  <si>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</si>
  <si>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</si>
  <si>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</si>
  <si>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</si>
  <si>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</si>
  <si>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</si>
  <si>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</si>
  <si>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</si>
  <si>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</si>
  <si>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</si>
  <si>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</si>
  <si>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</si>
  <si>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</si>
  <si>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</si>
  <si>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</si>
  <si>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</si>
  <si>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</si>
  <si>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</si>
  <si>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</si>
  <si>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</si>
  <si>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</si>
  <si>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</si>
  <si>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</si>
  <si>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</si>
  <si>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</si>
  <si>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</si>
  <si>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</si>
  <si>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</si>
  <si>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</si>
  <si>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</si>
  <si>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</si>
  <si>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</si>
  <si>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</si>
  <si>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</si>
  <si>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</si>
  <si>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</si>
  <si>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</si>
  <si>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</si>
  <si>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</si>
  <si>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</si>
  <si>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</si>
  <si>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</si>
  <si>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</si>
  <si>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</si>
  <si>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</si>
  <si>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</si>
  <si>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</si>
  <si>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</si>
  <si>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</si>
  <si>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</si>
  <si>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</si>
  <si>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</si>
  <si>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</si>
  <si>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</si>
  <si>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</si>
  <si>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</si>
  <si>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</si>
  <si>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</si>
  <si>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</si>
  <si>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</si>
  <si>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</si>
  <si>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</si>
  <si>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</si>
  <si>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</si>
  <si>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</si>
  <si>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</si>
  <si>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</si>
  <si>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</si>
  <si>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</si>
  <si>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</si>
  <si>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</si>
  <si>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</si>
  <si>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</si>
  <si>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</si>
  <si>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</si>
  <si>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</si>
  <si>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</si>
  <si>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</si>
  <si>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</si>
  <si>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</si>
  <si>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</si>
  <si>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</si>
  <si>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</si>
  <si>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</si>
  <si>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</si>
  <si>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</si>
  <si>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</si>
  <si>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</si>
  <si>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</si>
  <si>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</si>
  <si>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</si>
  <si>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</si>
  <si>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</si>
  <si>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</si>
  <si>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</si>
  <si>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</si>
  <si>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</si>
  <si>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</si>
  <si>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</si>
  <si>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</si>
  <si>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</si>
  <si>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</si>
  <si>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</si>
  <si>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</si>
  <si>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</si>
  <si>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</si>
  <si>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</si>
  <si>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</si>
  <si>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</si>
  <si>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</si>
  <si>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</si>
  <si>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</si>
  <si>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</si>
  <si>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</si>
  <si>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</si>
  <si>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</si>
  <si>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</si>
  <si>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</si>
  <si>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</si>
  <si>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</si>
  <si>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</si>
  <si>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</si>
  <si>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</si>
  <si>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</si>
  <si>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</si>
  <si>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</si>
  <si>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</si>
  <si>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</si>
  <si>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</si>
  <si>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</si>
  <si>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</si>
  <si>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</si>
  <si>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</si>
  <si>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</si>
  <si>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</si>
  <si>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</si>
  <si>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</si>
  <si>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</si>
  <si>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</si>
  <si>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</si>
  <si>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</si>
  <si>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</si>
  <si>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</si>
  <si>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</si>
  <si>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</si>
  <si>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</si>
  <si>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</si>
  <si>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</si>
  <si>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</si>
  <si>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</si>
  <si>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</si>
  <si>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</si>
  <si>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</si>
  <si>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</si>
  <si>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</si>
  <si>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</si>
  <si>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</si>
  <si>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</si>
  <si>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</si>
  <si>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</si>
  <si>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</si>
  <si>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</si>
  <si>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</si>
  <si>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</si>
  <si>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</si>
  <si>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</si>
  <si>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</si>
  <si>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</si>
  <si>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</si>
  <si>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</si>
  <si>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</si>
  <si>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</si>
  <si>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</si>
  <si>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</si>
  <si>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</si>
  <si>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</si>
  <si>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</si>
  <si>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</si>
  <si>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</si>
  <si>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</si>
  <si>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</si>
  <si>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</si>
  <si>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</si>
  <si>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</si>
  <si>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</si>
  <si>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</si>
  <si>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</si>
  <si>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</si>
  <si>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</si>
  <si>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</si>
  <si>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</si>
  <si>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</si>
  <si>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</si>
  <si>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</si>
  <si>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</si>
  <si>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</si>
  <si>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</si>
  <si>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</si>
  <si>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</si>
  <si>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</si>
  <si>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</si>
  <si>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</si>
  <si>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</si>
  <si>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</si>
  <si>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</si>
  <si>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</si>
  <si>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</si>
  <si>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</si>
  <si>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</si>
  <si>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</si>
  <si>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</si>
  <si>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</si>
  <si>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</si>
  <si>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</si>
  <si>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</si>
  <si>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</si>
  <si>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</si>
  <si>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</si>
  <si>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</si>
  <si>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</si>
  <si>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</si>
  <si>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</si>
  <si>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</si>
  <si>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</si>
  <si>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</si>
  <si>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</si>
  <si>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</si>
  <si>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</si>
  <si>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</si>
  <si>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</si>
  <si>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</si>
  <si>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</si>
  <si>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</si>
  <si>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</si>
  <si>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</si>
  <si>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</si>
  <si>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</si>
  <si>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</si>
  <si>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</si>
  <si>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</si>
  <si>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</si>
  <si>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</si>
  <si>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</si>
  <si>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</si>
  <si>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</si>
  <si>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</si>
  <si>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</si>
  <si>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</si>
  <si>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</si>
  <si>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</si>
  <si>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</si>
  <si>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</si>
  <si>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</si>
  <si>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</si>
  <si>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</si>
  <si>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</si>
  <si>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</si>
  <si>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</si>
  <si>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</si>
  <si>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</si>
  <si>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</si>
  <si>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</si>
  <si>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</si>
  <si>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</si>
  <si>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</si>
  <si>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</si>
  <si>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</si>
  <si>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</si>
  <si>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</si>
  <si>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</si>
  <si>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</si>
  <si>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</si>
  <si>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</si>
  <si>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</si>
  <si>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</si>
  <si>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</si>
  <si>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</si>
  <si>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</si>
  <si>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</si>
  <si>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</si>
  <si>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</si>
  <si>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</si>
  <si>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</si>
  <si>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</si>
  <si>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</si>
  <si>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</si>
  <si>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</si>
  <si>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</si>
  <si>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</si>
  <si>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</si>
  <si>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</si>
  <si>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</si>
  <si>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</si>
  <si>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</si>
  <si>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</si>
  <si>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</si>
  <si>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</si>
  <si>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</si>
  <si>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</si>
  <si>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</si>
  <si>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</si>
  <si>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</si>
  <si>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</si>
  <si>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</si>
  <si>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</si>
  <si>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</si>
  <si>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</si>
  <si>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</si>
  <si>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</si>
  <si>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</si>
  <si>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</si>
  <si>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</si>
  <si>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</si>
  <si>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</si>
  <si>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</si>
  <si>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</si>
  <si>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</si>
  <si>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</si>
  <si>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</si>
  <si>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</si>
  <si>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</si>
  <si>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</si>
  <si>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</si>
  <si>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</si>
  <si>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</si>
  <si>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</si>
  <si>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</si>
  <si>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</si>
  <si>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</si>
  <si>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</si>
  <si>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</si>
  <si>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</si>
  <si>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</si>
  <si>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</si>
  <si>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</si>
  <si>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</si>
  <si>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</si>
  <si>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</si>
  <si>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</si>
  <si>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</si>
  <si>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</si>
  <si>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</si>
  <si>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</si>
  <si>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</si>
  <si>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</si>
  <si>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</si>
  <si>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</si>
  <si>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</si>
  <si>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</si>
  <si>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</si>
  <si>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</si>
  <si>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</si>
  <si>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</si>
  <si>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</si>
  <si>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</si>
  <si>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</si>
  <si>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</si>
  <si>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</si>
  <si>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</si>
  <si>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</si>
  <si>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</si>
  <si>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</si>
  <si>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</si>
  <si>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</si>
  <si>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</si>
  <si>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</si>
  <si>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</si>
  <si>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</si>
  <si>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</si>
  <si>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</si>
  <si>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</si>
  <si>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</si>
  <si>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</si>
  <si>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</si>
  <si>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</si>
  <si>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</si>
  <si>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</si>
  <si>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</si>
  <si>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</si>
  <si>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</si>
  <si>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</si>
  <si>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</si>
  <si>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</si>
  <si>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</si>
  <si>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</si>
  <si>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</si>
  <si>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</si>
  <si>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</si>
  <si>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</si>
  <si>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</si>
  <si>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</si>
  <si>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</si>
  <si>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</si>
  <si>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</si>
  <si>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</si>
  <si>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</si>
  <si>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</si>
  <si>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</si>
  <si>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</si>
  <si>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</si>
  <si>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</si>
  <si>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</si>
  <si>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</si>
  <si>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</si>
  <si>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</si>
  <si>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</si>
  <si>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</si>
  <si>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</si>
  <si>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</si>
  <si>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</si>
  <si>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</si>
  <si>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</si>
  <si>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</si>
  <si>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</si>
  <si>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</si>
  <si>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</si>
  <si>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</si>
  <si>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</si>
  <si>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</si>
  <si>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</si>
  <si>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</si>
  <si>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</si>
  <si>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</si>
  <si>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</si>
  <si>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</si>
  <si>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</si>
  <si>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</si>
  <si>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</si>
  <si>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</si>
  <si>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</si>
  <si>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</si>
  <si>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</si>
  <si>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</si>
  <si>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</si>
  <si>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</si>
  <si>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</si>
  <si>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</si>
  <si>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</si>
  <si>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</si>
  <si>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</si>
  <si>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</si>
  <si>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</si>
  <si>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</si>
  <si>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</si>
  <si>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</si>
  <si>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</si>
  <si>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</si>
  <si>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</si>
  <si>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</si>
  <si>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</si>
  <si>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</si>
  <si>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</si>
  <si>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</si>
  <si>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</si>
  <si>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</si>
  <si>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</si>
  <si>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</si>
  <si>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</si>
  <si>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</si>
  <si>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</si>
  <si>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</si>
  <si>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</si>
  <si>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</si>
  <si>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</si>
  <si>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</si>
  <si>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</si>
  <si>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</si>
  <si>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</si>
  <si>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</si>
  <si>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</si>
  <si>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</si>
  <si>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</si>
  <si>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</si>
  <si>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</si>
  <si>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</si>
  <si>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</si>
  <si>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</si>
  <si>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</si>
  <si>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</si>
  <si>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</si>
  <si>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</si>
  <si>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</si>
  <si>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</si>
  <si>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</si>
  <si>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</si>
  <si>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</si>
  <si>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</si>
  <si>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</si>
  <si>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</si>
  <si>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</si>
  <si>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</si>
  <si>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</si>
  <si>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</si>
  <si>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</si>
  <si>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</si>
  <si>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</si>
  <si>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</si>
  <si>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</si>
  <si>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</si>
  <si>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</si>
  <si>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</si>
  <si>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</si>
  <si>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</si>
  <si>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</si>
  <si>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</si>
  <si>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</si>
  <si>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</si>
  <si>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</si>
  <si>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</si>
  <si>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</si>
  <si>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</si>
  <si>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</si>
  <si>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</si>
  <si>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</si>
  <si>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</si>
  <si>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</si>
  <si>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</si>
  <si>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</si>
  <si>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</si>
  <si>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</si>
  <si>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</si>
  <si>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</si>
  <si>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</si>
  <si>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</si>
  <si>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</si>
  <si>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</si>
  <si>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</si>
  <si>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</si>
  <si>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</si>
  <si>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</si>
  <si>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</si>
  <si>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</si>
  <si>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</si>
  <si>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</si>
  <si>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</si>
  <si>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</si>
  <si>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</si>
  <si>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</si>
  <si>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</si>
  <si>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</si>
  <si>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</si>
  <si>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</si>
  <si>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</si>
  <si>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</si>
  <si>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</si>
  <si>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</si>
  <si>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</si>
  <si>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</si>
  <si>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</si>
  <si>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</si>
  <si>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</si>
  <si>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</si>
  <si>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</si>
  <si>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</si>
  <si>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</si>
  <si>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</si>
  <si>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</si>
  <si>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</si>
  <si>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</si>
  <si>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</si>
  <si>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</si>
  <si>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</si>
  <si>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</si>
  <si>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</si>
  <si>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</si>
  <si>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</si>
  <si>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</si>
  <si>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</si>
  <si>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</si>
  <si>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</si>
  <si>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</si>
  <si>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</si>
  <si>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</si>
  <si>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</si>
  <si>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</si>
  <si>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</si>
  <si>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</si>
  <si>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</si>
  <si>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</si>
  <si>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</si>
  <si>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</si>
  <si>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</si>
  <si>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</si>
  <si>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</si>
  <si>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</si>
  <si>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</si>
  <si>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</si>
  <si>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</si>
  <si>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</si>
  <si>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</si>
  <si>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</si>
  <si>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</si>
  <si>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</si>
  <si>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</si>
  <si>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</si>
  <si>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</si>
  <si>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</si>
  <si>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</si>
  <si>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</si>
  <si>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</si>
  <si>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</si>
  <si>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</si>
  <si>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</si>
  <si>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</si>
  <si>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</si>
  <si>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</si>
  <si>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</si>
  <si>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</si>
  <si>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</si>
  <si>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</si>
  <si>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</si>
  <si>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</si>
  <si>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</si>
  <si>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</si>
  <si>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</si>
  <si>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</si>
  <si>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</si>
  <si>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</si>
  <si>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</si>
  <si>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</si>
  <si>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</si>
  <si>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</si>
  <si>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</si>
  <si>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</si>
  <si>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</si>
  <si>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</si>
  <si>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</si>
  <si>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</si>
  <si>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</si>
  <si>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</si>
  <si>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</si>
  <si>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</si>
  <si>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</si>
  <si>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</si>
  <si>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</si>
  <si>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</si>
  <si>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</si>
  <si>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</si>
  <si>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</si>
  <si>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</si>
  <si>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</si>
  <si>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</si>
  <si>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</si>
  <si>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</si>
  <si>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</si>
  <si>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</si>
  <si>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</si>
  <si>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</si>
  <si>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</si>
  <si>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</si>
  <si>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</si>
  <si>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</si>
  <si>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</si>
  <si>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</si>
  <si>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</si>
  <si>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</si>
  <si>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</si>
  <si>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</si>
  <si>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</si>
  <si>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</si>
  <si>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</si>
  <si>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</si>
  <si>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</si>
  <si>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</si>
  <si>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</si>
  <si>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</si>
  <si>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</si>
  <si>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</si>
  <si>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</si>
  <si>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</si>
  <si>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</si>
  <si>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</si>
  <si>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</si>
  <si>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</si>
  <si>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</si>
  <si>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</si>
  <si>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</si>
  <si>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</si>
  <si>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</si>
  <si>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</si>
  <si>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</si>
  <si>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</si>
  <si>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</si>
  <si>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</si>
  <si>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</si>
  <si>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</si>
  <si>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</si>
  <si>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</si>
  <si>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</si>
  <si>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</si>
  <si>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</si>
  <si>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</si>
  <si>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</si>
  <si>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</si>
  <si>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</si>
  <si>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</si>
  <si>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</si>
  <si>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</si>
  <si>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</si>
  <si>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</si>
  <si>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</si>
  <si>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</si>
  <si>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</si>
  <si>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</si>
  <si>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</si>
  <si>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</si>
  <si>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</si>
  <si>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</si>
  <si>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</si>
  <si>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</si>
  <si>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</si>
  <si>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</si>
  <si>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</si>
  <si>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</si>
  <si>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</si>
  <si>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</si>
  <si>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</si>
  <si>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</si>
  <si>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</si>
  <si>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</si>
  <si>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</si>
  <si>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</si>
  <si>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</si>
  <si>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</si>
  <si>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</si>
  <si>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</si>
  <si>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</si>
  <si>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</si>
  <si>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</si>
  <si>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</si>
  <si>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</si>
  <si>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</si>
  <si>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</si>
  <si>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</si>
  <si>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</si>
  <si>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</si>
  <si>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</si>
  <si>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</si>
  <si>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</si>
  <si>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</si>
  <si>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</si>
  <si>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</si>
  <si>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</si>
  <si>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</si>
  <si>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</si>
  <si>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</si>
  <si>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</si>
  <si>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</si>
  <si>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</si>
  <si>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</si>
  <si>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</si>
  <si>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</si>
  <si>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</si>
  <si>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</si>
  <si>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</si>
  <si>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</si>
  <si>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</si>
  <si>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</si>
  <si>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</si>
  <si>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</si>
  <si>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</si>
  <si>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</si>
  <si>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</si>
  <si>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</si>
  <si>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</si>
  <si>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</si>
  <si>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</si>
  <si>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</si>
  <si>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</si>
  <si>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</si>
  <si>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</si>
  <si>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</si>
  <si>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</si>
  <si>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</si>
  <si>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</si>
  <si>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</si>
  <si>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</si>
  <si>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</si>
  <si>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</si>
  <si>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</si>
  <si>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</si>
  <si>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</si>
  <si>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</si>
  <si>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</si>
  <si>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</si>
  <si>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</si>
  <si>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</si>
  <si>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</si>
  <si>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</si>
  <si>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</si>
  <si>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</si>
  <si>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</si>
  <si>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</si>
  <si>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</si>
  <si>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</si>
  <si>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</si>
  <si>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</si>
  <si>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</si>
  <si>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</si>
  <si>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</si>
  <si>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</si>
  <si>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</si>
  <si>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</si>
  <si>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</si>
  <si>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</si>
  <si>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</si>
  <si>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</si>
  <si>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</si>
  <si>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</si>
  <si>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</si>
  <si>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</si>
  <si>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</si>
  <si>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</si>
  <si>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</si>
  <si>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</si>
  <si>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</si>
  <si>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</si>
  <si>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</si>
  <si>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</si>
  <si>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</si>
  <si>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</si>
  <si>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</si>
  <si>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</si>
  <si>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</si>
  <si>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</si>
  <si>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</si>
  <si>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</si>
  <si>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</si>
  <si>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</si>
  <si>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</si>
  <si>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</si>
  <si>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</si>
  <si>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</si>
  <si>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</si>
  <si>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</si>
  <si>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</si>
  <si>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</si>
  <si>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</si>
  <si>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</si>
  <si>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</si>
  <si>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</si>
  <si>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</si>
  <si>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</si>
  <si>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</si>
  <si>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</si>
  <si>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</si>
  <si>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</si>
  <si>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</si>
  <si>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</si>
  <si>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</si>
  <si>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</si>
  <si>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</si>
  <si>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</si>
  <si>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</si>
  <si>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</si>
  <si>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</si>
  <si>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</si>
  <si>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</si>
  <si>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</si>
  <si>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</si>
  <si>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</si>
  <si>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</si>
  <si>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</si>
  <si>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</si>
  <si>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</si>
  <si>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</si>
  <si>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</si>
  <si>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</si>
  <si>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</si>
  <si>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</si>
  <si>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</si>
  <si>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</si>
  <si>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</si>
  <si>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</si>
  <si>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</si>
  <si>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</si>
  <si>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</si>
  <si>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</si>
  <si>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</si>
  <si>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</si>
  <si>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</si>
  <si>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</si>
  <si>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</si>
  <si>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</si>
  <si>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</si>
  <si>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</si>
  <si>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</si>
  <si>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</si>
  <si>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</si>
  <si>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</si>
  <si>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</si>
  <si>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</si>
  <si>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</si>
  <si>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</si>
  <si>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</si>
  <si>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</si>
  <si>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</si>
  <si>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</si>
  <si>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</si>
  <si>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</si>
  <si>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</si>
  <si>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</si>
  <si>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</si>
  <si>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</si>
  <si>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</si>
  <si>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</si>
  <si>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</si>
  <si>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</si>
  <si>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</si>
  <si>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</si>
  <si>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</si>
  <si>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</si>
  <si>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</si>
  <si>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</si>
  <si>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</si>
  <si>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</si>
  <si>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</si>
  <si>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</si>
  <si>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</si>
  <si>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</si>
  <si>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</si>
  <si>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</si>
  <si>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</si>
  <si>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</si>
  <si>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</si>
  <si>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</si>
  <si>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</si>
  <si>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</si>
  <si>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</si>
  <si>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</si>
  <si>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</si>
  <si>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</si>
  <si>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</si>
  <si>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</si>
  <si>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</si>
  <si>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</si>
  <si>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</si>
  <si>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</si>
  <si>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</si>
  <si>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</si>
  <si>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</si>
  <si>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</si>
  <si>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</si>
  <si>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</si>
  <si>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</si>
  <si>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</si>
  <si>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</si>
  <si>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</si>
  <si>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</si>
  <si>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</si>
  <si>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</si>
  <si>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</si>
  <si>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</si>
  <si>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</si>
  <si>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</si>
  <si>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</si>
  <si>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</si>
  <si>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</si>
  <si>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</si>
  <si>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</si>
  <si>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</si>
  <si>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</si>
  <si>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</si>
  <si>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</si>
  <si>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</si>
  <si>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</si>
  <si>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</si>
  <si>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</si>
  <si>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</si>
  <si>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</si>
  <si>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</si>
  <si>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</si>
  <si>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</si>
  <si>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</si>
  <si>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</si>
  <si>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</si>
  <si>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</si>
  <si>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</si>
  <si>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</si>
  <si>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</si>
  <si>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</si>
  <si>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</si>
  <si>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</si>
  <si>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</si>
  <si>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</si>
  <si>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</si>
  <si>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</si>
  <si>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</si>
  <si>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</si>
  <si>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</si>
  <si>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</si>
  <si>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</si>
  <si>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</si>
  <si>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</si>
  <si>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</si>
  <si>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</si>
  <si>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</si>
  <si>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</si>
  <si>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</si>
  <si>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</si>
  <si>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</si>
  <si>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</si>
  <si>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</si>
  <si>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</si>
  <si>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</si>
  <si>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</si>
  <si>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</si>
  <si>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</si>
  <si>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</si>
  <si>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</si>
  <si>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</si>
  <si>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</si>
  <si>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</si>
  <si>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</si>
  <si>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</si>
  <si>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</si>
  <si>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</si>
  <si>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</si>
  <si>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</si>
  <si>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</si>
  <si>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</si>
  <si>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</si>
  <si>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</si>
  <si>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</si>
  <si>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</si>
  <si>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</si>
  <si>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</si>
  <si>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</si>
  <si>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</si>
  <si>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</si>
  <si>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</si>
  <si>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</si>
  <si>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</si>
  <si>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</si>
  <si>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</si>
  <si>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</si>
  <si>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</si>
  <si>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</si>
  <si>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</si>
  <si>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</si>
  <si>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</si>
  <si>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</si>
  <si>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</si>
  <si>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</si>
  <si>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</si>
  <si>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</si>
  <si>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</si>
  <si>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</si>
  <si>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</si>
  <si>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</si>
  <si>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</si>
  <si>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</si>
  <si>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</si>
  <si>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</si>
  <si>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</si>
  <si>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</si>
  <si>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</si>
  <si>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</si>
  <si>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</si>
  <si>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</si>
  <si>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</si>
  <si>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</si>
  <si>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</si>
  <si>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</si>
  <si>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</si>
  <si>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</si>
  <si>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</si>
  <si>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</si>
  <si>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</si>
  <si>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</si>
  <si>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</si>
  <si>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</si>
  <si>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</si>
  <si>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</si>
  <si>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</si>
  <si>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</si>
  <si>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</si>
  <si>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</si>
  <si>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</si>
  <si>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</si>
  <si>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</si>
  <si>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</si>
  <si>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</si>
  <si>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</si>
  <si>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</si>
  <si>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</si>
  <si>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</si>
  <si>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</si>
  <si>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</si>
  <si>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</si>
  <si>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</si>
  <si>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</si>
  <si>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</si>
  <si>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</si>
  <si>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</si>
  <si>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</si>
  <si>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</si>
  <si>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</si>
  <si>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</si>
  <si>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</si>
  <si>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</si>
  <si>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</si>
  <si>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</si>
  <si>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</si>
  <si>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</si>
  <si>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</si>
  <si>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</si>
  <si>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</si>
  <si>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</si>
  <si>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</si>
  <si>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</si>
  <si>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</si>
  <si>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</si>
  <si>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</si>
  <si>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</si>
  <si>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</si>
  <si>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</si>
  <si>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</si>
  <si>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</si>
  <si>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</si>
  <si>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</si>
  <si>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</si>
  <si>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</si>
  <si>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</si>
  <si>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</si>
  <si>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</si>
  <si>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</si>
  <si>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</si>
  <si>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</si>
  <si>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</si>
  <si>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</si>
  <si>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</si>
  <si>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</si>
  <si>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</si>
  <si>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</si>
  <si>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</si>
  <si>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</si>
  <si>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</si>
  <si>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</si>
  <si>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</si>
  <si>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</si>
  <si>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</si>
  <si>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</si>
  <si>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</si>
  <si>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</si>
  <si>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</si>
  <si>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</si>
  <si>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</si>
  <si>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</si>
  <si>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</si>
  <si>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</si>
  <si>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</si>
  <si>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</si>
  <si>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</si>
  <si>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</si>
  <si>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</si>
  <si>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</si>
  <si>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</si>
  <si>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</si>
  <si>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</si>
  <si>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</si>
  <si>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</si>
  <si>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</si>
  <si>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</si>
  <si>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</si>
  <si>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</si>
  <si>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</si>
  <si>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</si>
  <si>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</si>
  <si>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</si>
  <si>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</si>
  <si>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</si>
  <si>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</si>
  <si>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</si>
  <si>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</si>
  <si>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</si>
  <si>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</si>
  <si>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</si>
  <si>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</si>
  <si>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</si>
  <si>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</si>
  <si>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</si>
  <si>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</si>
  <si>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</si>
  <si>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</si>
  <si>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</si>
  <si>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</si>
  <si>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</si>
  <si>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</si>
  <si>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</si>
  <si>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</si>
  <si>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</si>
  <si>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</si>
  <si>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</si>
  <si>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</si>
  <si>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</si>
  <si>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</si>
  <si>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</si>
  <si>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</si>
  <si>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</si>
  <si>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</si>
  <si>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</si>
  <si>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</si>
  <si>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</si>
  <si>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</si>
  <si>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</si>
  <si>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</si>
  <si>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</si>
  <si>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</si>
  <si>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</si>
  <si>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</si>
  <si>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</si>
  <si>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</si>
  <si>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</si>
  <si>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</si>
  <si>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</si>
  <si>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</si>
  <si>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</si>
  <si>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</si>
  <si>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</si>
  <si>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</si>
  <si>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</si>
  <si>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</si>
  <si>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</si>
  <si>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</si>
  <si>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</si>
  <si>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</si>
  <si>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</si>
  <si>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</si>
  <si>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</si>
  <si>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</si>
  <si>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</si>
  <si>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</si>
  <si>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</si>
  <si>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</si>
  <si>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</si>
  <si>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</si>
  <si>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</si>
  <si>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</si>
  <si>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</si>
  <si>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</si>
  <si>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</si>
  <si>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</si>
  <si>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</si>
  <si>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</si>
  <si>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</si>
  <si>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</si>
  <si>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</si>
  <si>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</si>
  <si>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</si>
  <si>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</si>
  <si>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</si>
  <si>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</si>
  <si>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</si>
  <si>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</si>
  <si>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</si>
  <si>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</si>
  <si>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</si>
  <si>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</si>
  <si>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</si>
  <si>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</si>
  <si>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</si>
  <si>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</si>
  <si>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</si>
  <si>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</si>
  <si>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</si>
  <si>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</si>
  <si>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</si>
  <si>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</si>
  <si>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</si>
  <si>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</si>
  <si>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</si>
  <si>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</si>
  <si>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</si>
  <si>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</si>
  <si>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</si>
  <si>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</si>
  <si>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</si>
  <si>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</si>
  <si>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</si>
  <si>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</si>
  <si>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</si>
  <si>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</si>
  <si>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提出方法１</t>
    <rPh sb="0" eb="2">
      <t>テイシュツ</t>
    </rPh>
    <rPh sb="2" eb="4">
      <t>ホウホウ</t>
    </rPh>
    <phoneticPr fontId="1"/>
  </si>
  <si>
    <t>提出方法２</t>
    <rPh sb="0" eb="2">
      <t>テイシュツ</t>
    </rPh>
    <rPh sb="2" eb="4">
      <t>ホウホウ</t>
    </rPh>
    <phoneticPr fontId="1"/>
  </si>
  <si>
    <t>・</t>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</si>
  <si>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</si>
  <si>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</si>
  <si>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</si>
  <si>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</si>
  <si>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</si>
  <si>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</si>
  <si>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</si>
  <si>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</si>
  <si>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</si>
  <si>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</si>
  <si>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</si>
  <si>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</si>
  <si>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</si>
  <si>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</si>
  <si>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</si>
  <si>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</si>
  <si>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</si>
  <si>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</si>
  <si>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</si>
  <si>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</si>
  <si>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</si>
  <si>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</si>
  <si>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</si>
  <si>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</si>
  <si>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</si>
  <si>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</si>
  <si>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</si>
  <si>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</si>
  <si>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</si>
  <si>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</si>
  <si>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</si>
  <si>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</si>
  <si>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</si>
  <si>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</si>
  <si>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</si>
  <si>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</si>
  <si>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</si>
  <si>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</si>
  <si>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</si>
  <si>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</si>
  <si>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</si>
  <si>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相続</t>
  </si>
  <si>
    <t>13-1</t>
    <phoneticPr fontId="1"/>
  </si>
  <si>
    <t>字内記</t>
    <rPh sb="0" eb="3">
      <t>アザナイキ</t>
    </rPh>
    <phoneticPr fontId="1"/>
  </si>
  <si>
    <t>タイプＡ_単独相続のため遺産分割協議は不要であり、相続人が単独で届け出る。</t>
    <phoneticPr fontId="1"/>
  </si>
  <si>
    <t>以上で入力項目は全て終了です</t>
    <rPh sb="0" eb="2">
      <t>イジョウ</t>
    </rPh>
    <rPh sb="3" eb="7">
      <t>ニュウリョクコウモク</t>
    </rPh>
    <rPh sb="8" eb="9">
      <t>スベ</t>
    </rPh>
    <rPh sb="10" eb="12">
      <t>シュウリョウ</t>
    </rPh>
    <phoneticPr fontId="1"/>
  </si>
  <si>
    <r>
      <rPr>
        <b/>
        <sz val="20"/>
        <color rgb="FFFF0000"/>
        <rFont val="游ゴシック"/>
        <family val="3"/>
        <charset val="128"/>
      </rPr>
      <t>添付書類１</t>
    </r>
    <r>
      <rPr>
        <b/>
        <sz val="20"/>
        <color theme="1"/>
        <rFont val="游ゴシック"/>
        <family val="3"/>
        <charset val="128"/>
      </rPr>
      <t>　土地の位置を示す地図</t>
    </r>
    <rPh sb="0" eb="2">
      <t>テンプ</t>
    </rPh>
    <rPh sb="2" eb="4">
      <t>ショルイ</t>
    </rPh>
    <rPh sb="6" eb="8">
      <t>トチ</t>
    </rPh>
    <rPh sb="9" eb="11">
      <t>イチ</t>
    </rPh>
    <rPh sb="12" eb="13">
      <t>シメ</t>
    </rPh>
    <rPh sb="14" eb="16">
      <t>チズ</t>
    </rPh>
    <phoneticPr fontId="1"/>
  </si>
  <si>
    <r>
      <rPr>
        <b/>
        <sz val="20"/>
        <color rgb="FFFF0000"/>
        <rFont val="游ゴシック"/>
        <family val="3"/>
        <charset val="128"/>
      </rPr>
      <t>添付書類２</t>
    </r>
    <r>
      <rPr>
        <b/>
        <sz val="20"/>
        <color theme="1"/>
        <rFont val="游ゴシック"/>
        <family val="3"/>
        <charset val="128"/>
      </rPr>
      <t>　</t>
    </r>
    <r>
      <rPr>
        <b/>
        <sz val="16"/>
        <color theme="1"/>
        <rFont val="游ゴシック"/>
        <family val="3"/>
        <charset val="128"/>
      </rPr>
      <t>土地の登記事項証明書その他届出の原因を証明する書類</t>
    </r>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</si>
  <si>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Ｔｏ</t>
    <phoneticPr fontId="1"/>
  </si>
  <si>
    <t>nousei@city.fukuchiyama.lg.jp</t>
    <phoneticPr fontId="1"/>
  </si>
  <si>
    <t>件名</t>
    <rPh sb="0" eb="2">
      <t>ケンメイ</t>
    </rPh>
    <phoneticPr fontId="1"/>
  </si>
  <si>
    <t>本文</t>
    <rPh sb="0" eb="2">
      <t>ホンブン</t>
    </rPh>
    <phoneticPr fontId="1"/>
  </si>
  <si>
    <t>福知山市 農林整備課
森林経営係 担当者 さま
標記の件について、添付の通り提出します。
氏名　○○○○</t>
    <rPh sb="0" eb="4">
      <t>フクチヤマシ</t>
    </rPh>
    <rPh sb="5" eb="7">
      <t>ノウリン</t>
    </rPh>
    <rPh sb="7" eb="9">
      <t>セイビ</t>
    </rPh>
    <rPh sb="9" eb="10">
      <t>カ</t>
    </rPh>
    <rPh sb="11" eb="13">
      <t>シンリン</t>
    </rPh>
    <rPh sb="13" eb="15">
      <t>ケイエイ</t>
    </rPh>
    <rPh sb="15" eb="16">
      <t>カカリ</t>
    </rPh>
    <rPh sb="17" eb="20">
      <t>タントウシャ</t>
    </rPh>
    <rPh sb="25" eb="27">
      <t>ヒョウキ</t>
    </rPh>
    <rPh sb="28" eb="29">
      <t>ケン</t>
    </rPh>
    <rPh sb="34" eb="36">
      <t>テンプ</t>
    </rPh>
    <rPh sb="37" eb="38">
      <t>トオ</t>
    </rPh>
    <rPh sb="39" eb="41">
      <t>テイシュツ</t>
    </rPh>
    <rPh sb="47" eb="49">
      <t>シメイ</t>
    </rPh>
    <phoneticPr fontId="1"/>
  </si>
  <si>
    <t>宛名</t>
    <rPh sb="0" eb="2">
      <t>アテナ</t>
    </rPh>
    <phoneticPr fontId="1"/>
  </si>
  <si>
    <t>〒620-8501
京都府福知山市字内記１３－１
福知山市役所　農林整備課　森林経営係　あて</t>
    <rPh sb="10" eb="13">
      <t>キョウトフ</t>
    </rPh>
    <rPh sb="13" eb="17">
      <t>フクチヤマシ</t>
    </rPh>
    <rPh sb="17" eb="18">
      <t>アザ</t>
    </rPh>
    <rPh sb="18" eb="20">
      <t>ナイキ</t>
    </rPh>
    <rPh sb="25" eb="29">
      <t>フクチヤマシ</t>
    </rPh>
    <rPh sb="29" eb="31">
      <t>ヤクショ</t>
    </rPh>
    <rPh sb="32" eb="34">
      <t>ノウリン</t>
    </rPh>
    <rPh sb="34" eb="36">
      <t>セイビ</t>
    </rPh>
    <rPh sb="36" eb="37">
      <t>カ</t>
    </rPh>
    <rPh sb="38" eb="40">
      <t>シンリン</t>
    </rPh>
    <rPh sb="40" eb="42">
      <t>ケイエイ</t>
    </rPh>
    <rPh sb="42" eb="43">
      <t>カカリ</t>
    </rPh>
    <phoneticPr fontId="1"/>
  </si>
  <si>
    <t>提出の方法について</t>
    <rPh sb="0" eb="2">
      <t>テイシュツ</t>
    </rPh>
    <rPh sb="3" eb="5">
      <t>ホウホウ</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</si>
  <si>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Excel」を用いて円滑に作成することができるよう、調製したものです。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1">
      <t>チョウセイ</t>
    </rPh>
    <phoneticPr fontId="1"/>
  </si>
  <si>
    <r>
      <t>　届出対象の土地が</t>
    </r>
    <r>
      <rPr>
        <b/>
        <u/>
        <sz val="12"/>
        <color theme="1"/>
        <rFont val="BIZ UDゴシック"/>
        <family val="3"/>
        <charset val="128"/>
      </rPr>
      <t>６筆以上</t>
    </r>
    <r>
      <rPr>
        <sz val="12"/>
        <color theme="1"/>
        <rFont val="BIZ UDゴシック"/>
        <family val="3"/>
        <charset val="128"/>
      </rPr>
      <t>となる場合は、</t>
    </r>
    <r>
      <rPr>
        <b/>
        <u/>
        <sz val="16"/>
        <color theme="1"/>
        <rFont val="BIZ UDゴシック"/>
        <family val="3"/>
        <charset val="128"/>
      </rPr>
      <t>欄外の「＋」ボタン</t>
    </r>
    <r>
      <rPr>
        <sz val="12"/>
        <color theme="1"/>
        <rFont val="BIZ UDゴシック"/>
        <family val="3"/>
        <charset val="128"/>
      </rPr>
      <t>を押すと50筆まで入力できます。
　この場合、</t>
    </r>
    <r>
      <rPr>
        <b/>
        <sz val="12"/>
        <color theme="1"/>
        <rFont val="BIZ UDゴシック"/>
        <family val="3"/>
        <charset val="128"/>
      </rPr>
      <t>「別紙（土地）」シートも提</t>
    </r>
    <r>
      <rPr>
        <b/>
        <u/>
        <sz val="12"/>
        <color theme="1"/>
        <rFont val="BIZ UDゴシック"/>
        <family val="3"/>
        <charset val="128"/>
      </rPr>
      <t>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0" eb="22">
      <t>ランガイ</t>
    </rPh>
    <rPh sb="30" eb="31">
      <t>オ</t>
    </rPh>
    <rPh sb="35" eb="36">
      <t>ヒツ</t>
    </rPh>
    <rPh sb="38" eb="40">
      <t>ニュウリョク</t>
    </rPh>
    <rPh sb="49" eb="51">
      <t>バアイ</t>
    </rPh>
    <rPh sb="53" eb="55">
      <t>ベッシ</t>
    </rPh>
    <rPh sb="56" eb="58">
      <t>トチ</t>
    </rPh>
    <rPh sb="64" eb="66">
      <t>テイシュツ</t>
    </rPh>
    <rPh sb="67" eb="69">
      <t>タイショウ</t>
    </rPh>
    <phoneticPr fontId="1"/>
  </si>
  <si>
    <t>□</t>
  </si>
  <si>
    <t>□</t>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</si>
  <si>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t>
    </r>
    <r>
      <rPr>
        <b/>
        <sz val="16"/>
        <color theme="6" tint="-0.499984740745262"/>
        <rFont val="BIZ UDゴシック"/>
        <family val="3"/>
        <charset val="128"/>
      </rPr>
      <t>（例：登記簿上の面積　12586.87 ㎡ の場合　→　1.2587 ha）</t>
    </r>
    <r>
      <rPr>
        <sz val="12"/>
        <color theme="1"/>
        <rFont val="BIZ UDゴシック"/>
        <family val="3"/>
        <charset val="128"/>
      </rPr>
      <t xml:space="preserve">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85" eb="187">
      <t>メンセキ</t>
    </rPh>
    <rPh sb="200" eb="202">
      <t>バアイ</t>
    </rPh>
    <rPh sb="217" eb="219">
      <t>トチ</t>
    </rPh>
    <rPh sb="220" eb="222">
      <t>キョウユウ</t>
    </rPh>
    <rPh sb="225" eb="227">
      <t>バアイ</t>
    </rPh>
    <rPh sb="228" eb="230">
      <t>トドケデ</t>
    </rPh>
    <rPh sb="233" eb="234">
      <t>カタ</t>
    </rPh>
    <rPh sb="235" eb="236">
      <t>アラ</t>
    </rPh>
    <rPh sb="238" eb="240">
      <t>シュトク</t>
    </rPh>
    <rPh sb="242" eb="243">
      <t>モ</t>
    </rPh>
    <rPh sb="243" eb="246">
      <t>ブンワリアイ</t>
    </rPh>
    <rPh sb="247" eb="249">
      <t>キサイ</t>
    </rPh>
    <rPh sb="259" eb="260">
      <t>レイ</t>
    </rPh>
    <rPh sb="274" eb="276">
      <t>ソウゾク</t>
    </rPh>
    <rPh sb="281" eb="283">
      <t>キョウドウ</t>
    </rPh>
    <rPh sb="286" eb="287">
      <t>トド</t>
    </rPh>
    <rPh sb="288" eb="289">
      <t>デ</t>
    </rPh>
    <rPh sb="290" eb="292">
      <t>バアイ</t>
    </rPh>
    <rPh sb="293" eb="294">
      <t>モ</t>
    </rPh>
    <rPh sb="294" eb="297">
      <t>ブンワリアイ</t>
    </rPh>
    <rPh sb="298" eb="300">
      <t>コウモク</t>
    </rPh>
    <rPh sb="302" eb="304">
      <t>ニュウリョク</t>
    </rPh>
    <rPh sb="304" eb="305">
      <t>ズ</t>
    </rPh>
    <rPh sb="311" eb="315">
      <t>キサイフヨウ</t>
    </rPh>
    <rPh sb="322" eb="324">
      <t>キサイ</t>
    </rPh>
    <rPh sb="327" eb="329">
      <t>ハンエイ</t>
    </rPh>
    <phoneticPr fontId="1"/>
  </si>
  <si>
    <t>・公図、地積測量図、土地所在図や登記所備付地図の写し</t>
    <rPh sb="1" eb="3">
      <t>コウズ</t>
    </rPh>
    <rPh sb="4" eb="9">
      <t>チセキソクリョウズ</t>
    </rPh>
    <rPh sb="10" eb="12">
      <t>トチ</t>
    </rPh>
    <rPh sb="12" eb="14">
      <t>ショザイ</t>
    </rPh>
    <rPh sb="14" eb="15">
      <t>ズ</t>
    </rPh>
    <rPh sb="24" eb="25">
      <t>ウツ</t>
    </rPh>
    <phoneticPr fontId="1"/>
  </si>
  <si>
    <t>○届出に係る森林の土地全てについての位置を示す地図であることが必要です。
　当該土地の位置が把握されるものであればよく、下記のようなものが該当します。</t>
    <rPh sb="1" eb="3">
      <t>トドケデ</t>
    </rPh>
    <rPh sb="4" eb="5">
      <t>カカ</t>
    </rPh>
    <rPh sb="6" eb="8">
      <t>シンリン</t>
    </rPh>
    <rPh sb="9" eb="11">
      <t>トチ</t>
    </rPh>
    <rPh sb="11" eb="12">
      <t>スベ</t>
    </rPh>
    <rPh sb="18" eb="20">
      <t>イチ</t>
    </rPh>
    <rPh sb="21" eb="22">
      <t>シメ</t>
    </rPh>
    <rPh sb="23" eb="25">
      <t>チズ</t>
    </rPh>
    <rPh sb="31" eb="33">
      <t>ヒツヨウ</t>
    </rPh>
    <rPh sb="38" eb="42">
      <t>トウガイトチ</t>
    </rPh>
    <rPh sb="43" eb="45">
      <t>イチ</t>
    </rPh>
    <rPh sb="46" eb="48">
      <t>ハアク</t>
    </rPh>
    <rPh sb="60" eb="62">
      <t>カキ</t>
    </rPh>
    <rPh sb="69" eb="71">
      <t>ガイトウ</t>
    </rPh>
    <phoneticPr fontId="1"/>
  </si>
  <si>
    <t>・市町村や民間企業等が作成した地図の写しのほか、インターネットで無料
　提供されている地図に当該森林の土地のおおまかな位置を記入したもの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4">
      <t>ムリョウ</t>
    </rPh>
    <rPh sb="43" eb="45">
      <t>チズ</t>
    </rPh>
    <rPh sb="46" eb="50">
      <t>トウガイシンリン</t>
    </rPh>
    <rPh sb="51" eb="53">
      <t>トチ</t>
    </rPh>
    <rPh sb="59" eb="61">
      <t>イチ</t>
    </rPh>
    <rPh sb="62" eb="64">
      <t>キニュウ</t>
    </rPh>
    <phoneticPr fontId="1"/>
  </si>
  <si>
    <t>森林の土地の所有者届出</t>
    <rPh sb="0" eb="2">
      <t>シンリン</t>
    </rPh>
    <rPh sb="3" eb="5">
      <t>トチ</t>
    </rPh>
    <rPh sb="6" eb="9">
      <t>ショユウシャ</t>
    </rPh>
    <rPh sb="9" eb="11">
      <t>トドケデ</t>
    </rPh>
    <phoneticPr fontId="1"/>
  </si>
  <si>
    <t>⇒</t>
    <phoneticPr fontId="1"/>
  </si>
  <si>
    <r>
      <t>データ管理の観点から、</t>
    </r>
    <r>
      <rPr>
        <b/>
        <sz val="20"/>
        <color theme="1"/>
        <rFont val="UD デジタル 教科書体 N-R"/>
        <family val="1"/>
        <charset val="128"/>
      </rPr>
      <t>Excelでの御提出</t>
    </r>
    <r>
      <rPr>
        <b/>
        <sz val="14"/>
        <color theme="1"/>
        <rFont val="UD デジタル 教科書体 N-R"/>
        <family val="1"/>
        <charset val="128"/>
      </rPr>
      <t>に御協力をお願いします。</t>
    </r>
    <rPh sb="3" eb="5">
      <t>カンリ</t>
    </rPh>
    <rPh sb="6" eb="8">
      <t>カンテン</t>
    </rPh>
    <rPh sb="18" eb="21">
      <t>ゴテイシュツ</t>
    </rPh>
    <rPh sb="22" eb="25">
      <t>ゴキョウリョク</t>
    </rPh>
    <rPh sb="27" eb="28">
      <t>ネガ</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</si>
  <si>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sz val="16"/>
        <color rgb="FFFF0000"/>
        <rFont val="BIZ UDゴシック"/>
        <family val="3"/>
        <charset val="128"/>
      </rPr>
      <t>（</t>
    </r>
    <r>
      <rPr>
        <b/>
        <sz val="16"/>
        <color rgb="FFFF0000"/>
        <rFont val="BIZ UDゴシック"/>
        <family val="3"/>
        <charset val="128"/>
      </rPr>
      <t>前所有者</t>
    </r>
    <r>
      <rPr>
        <sz val="16"/>
        <color rgb="FFFF0000"/>
        <rFont val="BIZ UDゴシック"/>
        <family val="3"/>
        <charset val="128"/>
      </rPr>
      <t>）</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</si>
  <si>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sz val="18"/>
        <color rgb="FFFF0000"/>
        <rFont val="BIZ UDゴシック"/>
        <family val="3"/>
        <charset val="128"/>
      </rPr>
      <t>（</t>
    </r>
    <r>
      <rPr>
        <b/>
        <sz val="18"/>
        <color rgb="FFFF0000"/>
        <rFont val="BIZ UDゴシック"/>
        <family val="3"/>
        <charset val="128"/>
      </rPr>
      <t>新所有者</t>
    </r>
    <r>
      <rPr>
        <sz val="18"/>
        <color rgb="FFFF0000"/>
        <rFont val="BIZ UDゴシック"/>
        <family val="3"/>
        <charset val="128"/>
      </rPr>
      <t>）</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</si>
  <si>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sz val="17"/>
        <color theme="1"/>
        <rFont val="UD デジタル 教科書体 N-B"/>
        <family val="1"/>
        <charset val="128"/>
      </rPr>
      <t>様式作成ファイル</t>
    </r>
    <r>
      <rPr>
        <b/>
        <sz val="20"/>
        <color theme="1"/>
        <rFont val="UD デジタル 教科書体 N-B"/>
        <family val="1"/>
        <charset val="128"/>
      </rPr>
      <t>(</t>
    </r>
    <r>
      <rPr>
        <b/>
        <u/>
        <sz val="19"/>
        <color rgb="FFFF0000"/>
        <rFont val="UD デジタル 教科書体 N-B"/>
        <family val="1"/>
        <charset val="128"/>
      </rPr>
      <t>★Excelのまま</t>
    </r>
    <r>
      <rPr>
        <b/>
        <u/>
        <sz val="20"/>
        <color rgb="FFFF0000"/>
        <rFont val="UD デジタル 教科書体 N-B"/>
        <family val="1"/>
        <charset val="128"/>
      </rPr>
      <t>)</t>
    </r>
    <r>
      <rPr>
        <sz val="14"/>
        <color theme="1"/>
        <rFont val="UD デジタル 教科書体 N-B"/>
        <family val="1"/>
        <charset val="128"/>
      </rPr>
      <t>と添付書類</t>
    </r>
    <r>
      <rPr>
        <sz val="12"/>
        <color theme="1"/>
        <rFont val="UD デジタル 教科書体 N-B"/>
        <family val="1"/>
        <charset val="128"/>
      </rPr>
      <t>(PDF又はjpeg等)</t>
    </r>
    <r>
      <rPr>
        <sz val="14"/>
        <color theme="1"/>
        <rFont val="UD デジタル 教科書体 N-B"/>
        <family val="1"/>
        <charset val="128"/>
      </rPr>
      <t>をメールで提出</t>
    </r>
    <rPh sb="0" eb="2">
      <t>ヨウシキ</t>
    </rPh>
    <rPh sb="2" eb="4">
      <t>サクセイ</t>
    </rPh>
    <rPh sb="20" eb="22">
      <t>テンプ</t>
    </rPh>
    <rPh sb="22" eb="24">
      <t>ショルイ</t>
    </rPh>
    <rPh sb="28" eb="29">
      <t>マタ</t>
    </rPh>
    <rPh sb="34" eb="35">
      <t>トウ</t>
    </rPh>
    <rPh sb="41" eb="43">
      <t>テイシュツ</t>
    </rPh>
    <phoneticPr fontId="1"/>
  </si>
  <si>
    <t>様式作成ファイルの提出対象シートを紙印刷し、添付書類と共に窓口・郵送等で提出</t>
    <rPh sb="0" eb="2">
      <t>ヨウシキ</t>
    </rPh>
    <rPh sb="2" eb="4">
      <t>サクセイ</t>
    </rPh>
    <rPh sb="9" eb="13">
      <t>テイシュツタイショウ</t>
    </rPh>
    <rPh sb="17" eb="20">
      <t>カミインサツ</t>
    </rPh>
    <rPh sb="22" eb="26">
      <t>テンプショルイ</t>
    </rPh>
    <rPh sb="27" eb="28">
      <t>トモ</t>
    </rPh>
    <rPh sb="29" eb="31">
      <t>マドグチ</t>
    </rPh>
    <rPh sb="32" eb="34">
      <t>ユウソウ</t>
    </rPh>
    <rPh sb="34" eb="35">
      <t>ナド</t>
    </rPh>
    <rPh sb="35" eb="36">
      <t>タイトウ</t>
    </rPh>
    <rPh sb="36" eb="38">
      <t>テイシュツ</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</si>
  <si>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t>
    </r>
    <r>
      <rPr>
        <b/>
        <sz val="16"/>
        <color theme="1"/>
        <rFont val="BIZ UDゴシック"/>
        <family val="3"/>
        <charset val="128"/>
      </rPr>
      <t>届出書を提出する日</t>
    </r>
    <r>
      <rPr>
        <sz val="12"/>
        <color theme="1"/>
        <rFont val="BIZ UDゴシック"/>
        <family val="3"/>
        <charset val="128"/>
      </rPr>
      <t>を直接入力してください。
（　4/15　と打ち込めば「令和8年4月15日」の形式で表示）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5" eb="66">
      <t>ガツ</t>
    </rPh>
    <rPh sb="68" eb="69">
      <t>ニチ</t>
    </rPh>
    <rPh sb="71" eb="73">
      <t>ケイシキ</t>
    </rPh>
    <rPh sb="74" eb="76">
      <t>ヒョウジ</t>
    </rPh>
    <rPh sb="79" eb="82">
      <t>ミニュウリョク</t>
    </rPh>
    <rPh sb="83" eb="85">
      <t>バアイ</t>
    </rPh>
    <rPh sb="89" eb="90">
      <t>ネン</t>
    </rPh>
    <rPh sb="92" eb="93">
      <t>ガツ</t>
    </rPh>
    <rPh sb="95" eb="96">
      <t>ヒ</t>
    </rPh>
    <rPh sb="100" eb="102">
      <t>インサツ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</si>
  <si>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t>
    </r>
    <r>
      <rPr>
        <b/>
        <sz val="16"/>
        <color theme="1"/>
        <rFont val="BIZ UDゴシック"/>
        <family val="3"/>
        <charset val="128"/>
      </rPr>
      <t>所有権が移転した日</t>
    </r>
    <r>
      <rPr>
        <sz val="12"/>
        <color theme="1"/>
        <rFont val="BIZ UDゴシック"/>
        <family val="3"/>
        <charset val="128"/>
      </rPr>
      <t>を直接入力してください。
（　2025/12/28　と打ち込めば「令和7年12月28日」の形式で表示）
売買の場合…土地の引渡しの日
相続で遺産分割協議未了の場合 又は 未実施の場合…</t>
    </r>
    <r>
      <rPr>
        <b/>
        <sz val="14"/>
        <color rgb="FFFF0000"/>
        <rFont val="BIZ UDゴシック"/>
        <family val="3"/>
        <charset val="128"/>
      </rPr>
      <t>相続開始の日（前所有者が亡くなられた日）</t>
    </r>
    <r>
      <rPr>
        <sz val="12"/>
        <color theme="1"/>
        <rFont val="BIZ UDゴシック"/>
        <family val="3"/>
        <charset val="128"/>
      </rPr>
      <t xml:space="preserve">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2" eb="73">
      <t>ガツ</t>
    </rPh>
    <rPh sb="75" eb="76">
      <t>ニチ</t>
    </rPh>
    <rPh sb="78" eb="80">
      <t>ケイシキ</t>
    </rPh>
    <rPh sb="81" eb="83">
      <t>ヒョウジ</t>
    </rPh>
    <rPh sb="86" eb="88">
      <t>バイバイ</t>
    </rPh>
    <rPh sb="89" eb="91">
      <t>バアイ</t>
    </rPh>
    <rPh sb="92" eb="94">
      <t>トチ</t>
    </rPh>
    <rPh sb="95" eb="97">
      <t>ヒキワタ</t>
    </rPh>
    <rPh sb="99" eb="100">
      <t>ヒ</t>
    </rPh>
    <rPh sb="101" eb="103">
      <t>ソウゾク</t>
    </rPh>
    <rPh sb="104" eb="108">
      <t>イサンブンカツ</t>
    </rPh>
    <rPh sb="108" eb="110">
      <t>キョウギ</t>
    </rPh>
    <rPh sb="110" eb="112">
      <t>ミリョウ</t>
    </rPh>
    <rPh sb="113" eb="115">
      <t>バアイ</t>
    </rPh>
    <rPh sb="116" eb="117">
      <t>マタ</t>
    </rPh>
    <rPh sb="119" eb="120">
      <t>ミ</t>
    </rPh>
    <rPh sb="120" eb="122">
      <t>ジッシ</t>
    </rPh>
    <rPh sb="123" eb="125">
      <t>バアイ</t>
    </rPh>
    <rPh sb="126" eb="130">
      <t>ソウゾクカイシ</t>
    </rPh>
    <rPh sb="131" eb="132">
      <t>ヒ</t>
    </rPh>
    <rPh sb="133" eb="134">
      <t>ゼン</t>
    </rPh>
    <rPh sb="134" eb="137">
      <t>ショユウシャ</t>
    </rPh>
    <rPh sb="138" eb="139">
      <t>ナ</t>
    </rPh>
    <rPh sb="144" eb="145">
      <t>ヒ</t>
    </rPh>
    <rPh sb="147" eb="149">
      <t>ソウゾク</t>
    </rPh>
    <rPh sb="162" eb="168">
      <t>イサンブンカツキョウギ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</si>
</sst>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Red]\-#,##0.0000"/>
    <numFmt numFmtId="177" formatCode="[$-411]ggge&quot;年(&quot;bbbb&quot;年)&quot;m&quot;月&quot;d&quot;日&quot;;@"/>
    <numFmt numFmtId="178" formatCode="#,##0.0000_ "/>
    <numFmt numFmtId="179" formatCode="#,##0.0000_ ;[Red]\-#,##0.0000\ "/>
    <numFmt numFmtId="180" formatCode="[$-411]ge\.m\.d;@"/>
    <numFmt numFmtId="181" formatCode="[$-411]ggge&quot;年&quot;m&quot;月&quot;d&quot;日&quot;;@"/>
  </numFmts>
  <fonts count="7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
      <b/>
      <sz val="16"/>
      <color theme="0"/>
      <name val="BIZ UDゴシック"/>
      <family val="3"/>
      <charset val="128"/>
    </font>
    <font>
      <sz val="14"/>
      <color theme="1"/>
      <name val="UD デジタル 教科書体 N-B"/>
      <family val="1"/>
      <charset val="128"/>
    </font>
    <font>
      <b/>
      <sz val="16"/>
      <color theme="1"/>
      <name val="游ゴシック"/>
      <family val="3"/>
      <charset val="128"/>
    </font>
    <font>
      <b/>
      <sz val="20"/>
      <color theme="1"/>
      <name val="游ゴシック"/>
      <family val="3"/>
      <charset val="128"/>
    </font>
    <font>
      <b/>
      <sz val="20"/>
      <color rgb="FFFF0000"/>
      <name val="游ゴシック"/>
      <family val="3"/>
      <charset val="128"/>
    </font>
    <font>
      <u/>
      <sz val="11"/>
      <color theme="10"/>
      <name val="ＭＳ Ｐゴシック"/>
      <family val="2"/>
      <charset val="128"/>
      <scheme val="minor"/>
    </font>
    <font>
      <u/>
      <sz val="20"/>
      <color theme="10"/>
      <name val="ＭＳ 明朝"/>
      <family val="1"/>
      <charset val="128"/>
    </font>
    <font>
      <sz val="18"/>
      <color theme="1"/>
      <name val="UD デジタル 教科書体 N-B"/>
      <family val="1"/>
      <charset val="128"/>
    </font>
    <font>
      <b/>
      <sz val="12"/>
      <color theme="1"/>
      <name val="BIZ UDゴシック"/>
      <family val="3"/>
      <charset val="128"/>
    </font>
    <font>
      <u/>
      <sz val="18"/>
      <color theme="10"/>
      <name val="UD デジタル 教科書体 N-B"/>
      <family val="1"/>
      <charset val="128"/>
    </font>
    <font>
      <b/>
      <sz val="16"/>
      <color theme="6" tint="-0.499984740745262"/>
      <name val="BIZ UDゴシック"/>
      <family val="3"/>
      <charset val="128"/>
    </font>
    <font>
      <sz val="12"/>
      <color theme="0"/>
      <name val="BIZ UDゴシック"/>
      <family val="3"/>
      <charset val="128"/>
    </font>
    <font>
      <b/>
      <sz val="48"/>
      <color theme="0"/>
      <name val="游ゴシック"/>
      <family val="3"/>
      <charset val="128"/>
    </font>
    <font>
      <sz val="13"/>
      <color theme="1"/>
      <name val="UD デジタル 教科書体 NP-B"/>
      <family val="1"/>
      <charset val="128"/>
    </font>
    <font>
      <b/>
      <sz val="13"/>
      <color theme="1"/>
      <name val="UD デジタル 教科書体 NP-B"/>
      <family val="1"/>
      <charset val="128"/>
    </font>
    <font>
      <b/>
      <sz val="20"/>
      <color theme="1"/>
      <name val="UD デジタル 教科書体 N-B"/>
      <family val="1"/>
      <charset val="128"/>
    </font>
    <font>
      <b/>
      <u/>
      <sz val="20"/>
      <color rgb="FFFF0000"/>
      <name val="UD デジタル 教科書体 N-B"/>
      <family val="1"/>
      <charset val="128"/>
    </font>
    <font>
      <b/>
      <sz val="14"/>
      <color theme="1"/>
      <name val="UD デジタル 教科書体 N-R"/>
      <family val="1"/>
      <charset val="128"/>
    </font>
    <font>
      <b/>
      <sz val="20"/>
      <color theme="1"/>
      <name val="UD デジタル 教科書体 N-R"/>
      <family val="1"/>
      <charset val="128"/>
    </font>
    <font>
      <sz val="12"/>
      <color theme="1"/>
      <name val="UD デジタル 教科書体 N-B"/>
      <family val="1"/>
      <charset val="128"/>
    </font>
    <font>
      <sz val="16"/>
      <color rgb="FFFF0000"/>
      <name val="BIZ UDゴシック"/>
      <family val="3"/>
      <charset val="128"/>
    </font>
    <font>
      <b/>
      <sz val="16"/>
      <color theme="1"/>
      <name val="BIZ UDゴシック"/>
      <family val="3"/>
      <charset val="128"/>
    </font>
    <font>
      <sz val="18"/>
      <color rgb="FFFF0000"/>
      <name val="BIZ UDゴシック"/>
      <family val="3"/>
      <charset val="128"/>
    </font>
    <font>
      <b/>
      <sz val="18"/>
      <color rgb="FFFF0000"/>
      <name val="BIZ UDゴシック"/>
      <family val="3"/>
      <charset val="128"/>
    </font>
    <font>
      <b/>
      <sz val="17"/>
      <color theme="1"/>
      <name val="UD デジタル 教科書体 N-B"/>
      <family val="1"/>
      <charset val="128"/>
    </font>
    <font>
      <b/>
      <u/>
      <sz val="19"/>
      <color rgb="FFFF0000"/>
      <name val="UD デジタル 教科書体 N-B"/>
      <family val="1"/>
      <charset val="128"/>
    </font>
  </fonts>
  <fills count="1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C00000"/>
        <bgColor indexed="64"/>
      </patternFill>
    </fill>
    <fill>
      <patternFill patternType="solid">
        <fgColor theme="6" tint="-0.499984740745262"/>
        <bgColor indexed="64"/>
      </patternFill>
    </fill>
  </fills>
  <borders count="1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xf numFmtId="0" fontId="50" fillId="0" borderId="0" applyNumberFormat="0" applyFill="0" applyBorder="0" applyAlignment="0" applyProtection="0">
      <alignment vertical="center"/>
    </xf>
  </cellStyleXfs>
  <cellXfs count="699">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4" borderId="2" xfId="0" applyFont="1" applyFill="1" applyBorder="1" applyAlignment="1">
      <alignment vertical="center" wrapText="1"/>
    </xf>
    <xf numFmtId="49" fontId="6" fillId="4"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6"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6" xfId="0" applyFont="1" applyBorder="1">
      <alignment vertical="center"/>
    </xf>
    <xf numFmtId="0" fontId="11" fillId="0" borderId="17" xfId="0" applyFont="1" applyBorder="1">
      <alignment vertical="center"/>
    </xf>
    <xf numFmtId="0" fontId="13" fillId="0" borderId="19" xfId="0" applyFont="1" applyBorder="1">
      <alignment vertical="center"/>
    </xf>
    <xf numFmtId="0" fontId="13" fillId="0" borderId="20" xfId="0" applyFont="1" applyBorder="1">
      <alignment vertical="center"/>
    </xf>
    <xf numFmtId="0" fontId="13" fillId="0" borderId="23" xfId="0" applyFont="1" applyBorder="1">
      <alignment vertical="center"/>
    </xf>
    <xf numFmtId="0" fontId="13" fillId="0" borderId="25" xfId="0" applyFont="1" applyBorder="1">
      <alignment vertical="center"/>
    </xf>
    <xf numFmtId="0" fontId="13" fillId="0" borderId="26" xfId="0" applyFont="1" applyBorder="1">
      <alignment vertical="center"/>
    </xf>
    <xf numFmtId="0" fontId="13" fillId="0" borderId="9" xfId="0" applyFont="1" applyBorder="1">
      <alignment vertical="center"/>
    </xf>
    <xf numFmtId="0" fontId="15" fillId="0" borderId="19" xfId="0" applyFont="1" applyBorder="1">
      <alignment vertical="center"/>
    </xf>
    <xf numFmtId="0" fontId="13" fillId="0" borderId="43" xfId="0" applyFont="1" applyBorder="1">
      <alignment vertical="center"/>
    </xf>
    <xf numFmtId="0" fontId="13" fillId="0" borderId="45" xfId="0" applyFont="1" applyBorder="1">
      <alignment vertical="center"/>
    </xf>
    <xf numFmtId="0" fontId="13" fillId="0" borderId="49" xfId="0" applyFont="1" applyBorder="1">
      <alignment vertical="center"/>
    </xf>
    <xf numFmtId="0" fontId="13" fillId="0" borderId="37" xfId="0" applyFont="1" applyBorder="1" applyAlignment="1">
      <alignment horizontal="center" vertical="center"/>
    </xf>
    <xf numFmtId="0" fontId="11" fillId="0" borderId="43"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6" xfId="0" applyFont="1" applyBorder="1" applyAlignment="1">
      <alignment vertical="center" shrinkToFit="1"/>
    </xf>
    <xf numFmtId="0" fontId="13" fillId="0" borderId="16" xfId="0" applyFont="1" applyBorder="1">
      <alignment vertical="center"/>
      <extLst>
        <ext xmlns:xfpb="http://schemas.microsoft.com/office/spreadsheetml/2022/featurepropertybag" uri="{C7286773-470A-42A8-94C5-96B5CB345126}">
          <xfpb:xfComplement i="0"/>
        </ext>
      </extLst>
    </xf>
    <xf numFmtId="0" fontId="13" fillId="0" borderId="21"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6" xfId="0" applyFont="1" applyBorder="1">
      <alignment vertical="center"/>
      <extLst>
        <ext xmlns:xfpb="http://schemas.microsoft.com/office/spreadsheetml/2022/featurepropertybag" uri="{C7286773-470A-42A8-94C5-96B5CB345126}">
          <xfpb:xfComplement i="0"/>
        </ext>
      </extLst>
    </xf>
    <xf numFmtId="0" fontId="13" fillId="0" borderId="20" xfId="0" applyFont="1" applyBorder="1" applyAlignment="1">
      <alignment vertical="center" wrapText="1"/>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2" xfId="0" applyFont="1" applyBorder="1">
      <alignment vertical="center"/>
      <extLst>
        <ext xmlns:xfpb="http://schemas.microsoft.com/office/spreadsheetml/2022/featurepropertybag" uri="{C7286773-470A-42A8-94C5-96B5CB345126}">
          <xfpb:xfComplement i="0"/>
        </ext>
      </extLst>
    </xf>
    <xf numFmtId="0" fontId="13" fillId="0" borderId="43" xfId="0" applyFont="1" applyBorder="1">
      <alignment vertical="center"/>
      <extLst>
        <ext xmlns:xfpb="http://schemas.microsoft.com/office/spreadsheetml/2022/featurepropertybag" uri="{C7286773-470A-42A8-94C5-96B5CB345126}">
          <xfpb:xfComplement i="0"/>
        </ext>
      </extLst>
    </xf>
    <xf numFmtId="0" fontId="13" fillId="0" borderId="58" xfId="0" applyFont="1" applyBorder="1">
      <alignment vertical="center"/>
      <extLst>
        <ext xmlns:xfpb="http://schemas.microsoft.com/office/spreadsheetml/2022/featurepropertybag" uri="{C7286773-470A-42A8-94C5-96B5CB345126}">
          <xfpb:xfComplement i="0"/>
        </ext>
      </extLst>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4" borderId="2" xfId="0" applyFont="1" applyFill="1" applyBorder="1">
      <alignment vertical="center"/>
    </xf>
    <xf numFmtId="0" fontId="6" fillId="4" borderId="4" xfId="0" applyFont="1" applyFill="1" applyBorder="1" applyAlignment="1">
      <alignment horizontal="center" vertical="center"/>
    </xf>
    <xf numFmtId="0" fontId="17" fillId="5" borderId="15" xfId="0" applyFont="1" applyFill="1" applyBorder="1" applyAlignment="1">
      <alignment horizontal="center" vertical="center"/>
    </xf>
    <xf numFmtId="177" fontId="17" fillId="3" borderId="15" xfId="0" applyNumberFormat="1" applyFont="1" applyFill="1" applyBorder="1" applyAlignment="1">
      <alignment horizontal="center" vertical="center"/>
    </xf>
    <xf numFmtId="0" fontId="10" fillId="0" borderId="0" xfId="0" applyFont="1">
      <alignment vertical="center"/>
    </xf>
    <xf numFmtId="49" fontId="17" fillId="3" borderId="15" xfId="0" applyNumberFormat="1" applyFont="1" applyFill="1" applyBorder="1" applyAlignment="1">
      <alignment horizontal="center" vertical="center"/>
    </xf>
    <xf numFmtId="49" fontId="17" fillId="3" borderId="15" xfId="0" applyNumberFormat="1" applyFont="1" applyFill="1" applyBorder="1" applyAlignment="1">
      <alignment horizontal="center" vertical="center" wrapText="1"/>
    </xf>
    <xf numFmtId="0" fontId="17" fillId="0" borderId="72" xfId="0" applyFont="1" applyBorder="1">
      <alignment vertical="center"/>
    </xf>
    <xf numFmtId="177" fontId="17" fillId="5" borderId="15" xfId="0" applyNumberFormat="1" applyFont="1" applyFill="1" applyBorder="1" applyAlignment="1">
      <alignment horizontal="center" vertical="center"/>
    </xf>
    <xf numFmtId="177" fontId="17" fillId="6" borderId="15" xfId="0" applyNumberFormat="1" applyFont="1" applyFill="1" applyBorder="1" applyAlignment="1">
      <alignment horizontal="center" vertical="center"/>
    </xf>
    <xf numFmtId="49" fontId="17" fillId="5" borderId="15" xfId="0" applyNumberFormat="1" applyFont="1" applyFill="1" applyBorder="1" applyAlignment="1">
      <alignment horizontal="center" vertical="center"/>
    </xf>
    <xf numFmtId="49" fontId="17" fillId="5" borderId="15" xfId="0" applyNumberFormat="1" applyFont="1" applyFill="1" applyBorder="1" applyAlignment="1">
      <alignment horizontal="center" vertical="center" shrinkToFit="1"/>
    </xf>
    <xf numFmtId="0" fontId="17" fillId="0" borderId="15" xfId="0" applyFont="1" applyBorder="1" applyAlignment="1">
      <alignment horizontal="center" vertical="center" wrapText="1"/>
    </xf>
    <xf numFmtId="0" fontId="17" fillId="0" borderId="1" xfId="0" applyFont="1" applyBorder="1" applyAlignment="1">
      <alignment horizontal="center" vertical="center"/>
    </xf>
    <xf numFmtId="0" fontId="17" fillId="3" borderId="1" xfId="0" applyFont="1" applyFill="1" applyBorder="1" applyAlignment="1">
      <alignment horizontal="center" vertical="center" shrinkToFit="1"/>
    </xf>
    <xf numFmtId="12" fontId="18" fillId="0" borderId="41" xfId="0" applyNumberFormat="1" applyFont="1" applyBorder="1" applyAlignment="1">
      <alignment horizontal="center" vertical="center" shrinkToFit="1"/>
    </xf>
    <xf numFmtId="0" fontId="10" fillId="0" borderId="19" xfId="0" applyFont="1" applyBorder="1" applyAlignment="1">
      <alignment horizontal="center" vertical="center"/>
    </xf>
    <xf numFmtId="0" fontId="10" fillId="0" borderId="37" xfId="0" applyFont="1" applyBorder="1" applyAlignment="1">
      <alignment horizontal="center" vertical="center"/>
    </xf>
    <xf numFmtId="0" fontId="10" fillId="0" borderId="54" xfId="0" applyFont="1" applyBorder="1">
      <alignment vertical="center"/>
    </xf>
    <xf numFmtId="0" fontId="18" fillId="0" borderId="19" xfId="0" applyFont="1" applyBorder="1" applyAlignment="1">
      <alignment vertical="center" shrinkToFit="1"/>
    </xf>
    <xf numFmtId="49" fontId="18" fillId="0" borderId="19" xfId="0" applyNumberFormat="1" applyFont="1" applyBorder="1" applyAlignment="1">
      <alignment horizontal="center" vertical="center" shrinkToFit="1"/>
    </xf>
    <xf numFmtId="178" fontId="18" fillId="0" borderId="19" xfId="0" applyNumberFormat="1" applyFont="1" applyBorder="1" applyAlignment="1">
      <alignment vertical="center" shrinkToFit="1"/>
    </xf>
    <xf numFmtId="178" fontId="18" fillId="0" borderId="53"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49" fontId="26" fillId="3" borderId="15" xfId="0" applyNumberFormat="1" applyFont="1" applyFill="1" applyBorder="1" applyAlignment="1">
      <alignment horizontal="left" vertical="top" wrapText="1"/>
    </xf>
    <xf numFmtId="49" fontId="17" fillId="3" borderId="15" xfId="0" applyNumberFormat="1" applyFont="1" applyFill="1" applyBorder="1" applyAlignment="1">
      <alignment horizontal="center" vertical="center" shrinkToFit="1"/>
    </xf>
    <xf numFmtId="0" fontId="10" fillId="0" borderId="33" xfId="0" applyFont="1" applyBorder="1">
      <alignment vertical="center"/>
    </xf>
    <xf numFmtId="0" fontId="33" fillId="0" borderId="31" xfId="0" applyFont="1" applyBorder="1">
      <alignment vertical="center"/>
    </xf>
    <xf numFmtId="0" fontId="33" fillId="0" borderId="37" xfId="0" applyFont="1" applyBorder="1">
      <alignment vertical="center"/>
    </xf>
    <xf numFmtId="0" fontId="33" fillId="0" borderId="52" xfId="0" applyFont="1" applyBorder="1">
      <alignment vertical="center"/>
    </xf>
    <xf numFmtId="0" fontId="33"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33" fillId="0" borderId="21" xfId="0" applyFont="1" applyBorder="1" applyAlignment="1">
      <alignment horizontal="center" vertical="center" shrinkToFit="1"/>
    </xf>
    <xf numFmtId="0" fontId="14" fillId="0" borderId="89" xfId="0" applyFont="1" applyBorder="1" applyAlignment="1">
      <alignment vertical="center" wrapText="1"/>
    </xf>
    <xf numFmtId="0" fontId="10" fillId="0" borderId="88" xfId="0" applyFont="1" applyBorder="1" applyAlignment="1"/>
    <xf numFmtId="0" fontId="22" fillId="0" borderId="0" xfId="0" applyFont="1">
      <alignment vertical="center"/>
    </xf>
    <xf numFmtId="0" fontId="14" fillId="0" borderId="0" xfId="0" applyFont="1" applyAlignment="1">
      <alignment vertical="center" wrapText="1"/>
    </xf>
    <xf numFmtId="0" fontId="11" fillId="0" borderId="14" xfId="0" applyFont="1" applyBorder="1">
      <alignment vertical="center"/>
    </xf>
    <xf numFmtId="0" fontId="20" fillId="0" borderId="25"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33" fillId="0" borderId="0" xfId="0" applyFont="1" applyAlignment="1">
      <alignment vertical="top" wrapText="1"/>
    </xf>
    <xf numFmtId="0" fontId="26" fillId="7" borderId="15" xfId="0" applyFont="1" applyFill="1" applyBorder="1" applyAlignment="1">
      <alignment horizontal="left" vertical="top" wrapText="1"/>
    </xf>
    <xf numFmtId="0" fontId="17" fillId="3" borderId="15" xfId="0" applyFont="1" applyFill="1" applyBorder="1" applyAlignment="1">
      <alignment horizontal="center" vertical="center"/>
    </xf>
    <xf numFmtId="0" fontId="17" fillId="6" borderId="15" xfId="0" applyFont="1" applyFill="1" applyBorder="1" applyAlignment="1">
      <alignment horizontal="center" vertical="center"/>
    </xf>
    <xf numFmtId="0" fontId="17" fillId="7" borderId="15" xfId="0" applyFont="1" applyFill="1" applyBorder="1" applyAlignment="1">
      <alignment horizontal="center" vertical="center"/>
    </xf>
    <xf numFmtId="0" fontId="44" fillId="0" borderId="108" xfId="0" applyFont="1" applyBorder="1" applyAlignment="1">
      <alignment horizontal="center" vertical="center"/>
    </xf>
    <xf numFmtId="0" fontId="44" fillId="0" borderId="0" xfId="0" applyFont="1">
      <alignment vertical="center"/>
    </xf>
    <xf numFmtId="180" fontId="44" fillId="0" borderId="108" xfId="0" applyNumberFormat="1" applyFont="1" applyBorder="1" applyAlignment="1">
      <alignment horizontal="center" vertical="center"/>
    </xf>
    <xf numFmtId="0" fontId="44" fillId="0" borderId="108" xfId="0" applyFont="1" applyBorder="1">
      <alignment vertical="center"/>
    </xf>
    <xf numFmtId="0" fontId="17" fillId="7" borderId="0" xfId="0" applyFont="1" applyFill="1">
      <alignment vertical="center"/>
    </xf>
    <xf numFmtId="0" fontId="17" fillId="7" borderId="101" xfId="0" applyFont="1" applyFill="1" applyBorder="1">
      <alignment vertical="center"/>
    </xf>
    <xf numFmtId="0" fontId="17" fillId="7" borderId="103" xfId="0" applyFont="1" applyFill="1" applyBorder="1">
      <alignment vertical="center"/>
    </xf>
    <xf numFmtId="0" fontId="17" fillId="7" borderId="104" xfId="0" applyFont="1" applyFill="1" applyBorder="1" applyAlignment="1">
      <alignment horizontal="left" vertical="center" wrapText="1"/>
    </xf>
    <xf numFmtId="0" fontId="17" fillId="7" borderId="69" xfId="0" applyFont="1" applyFill="1" applyBorder="1">
      <alignment vertical="center"/>
    </xf>
    <xf numFmtId="0" fontId="17" fillId="7" borderId="71" xfId="0" applyFont="1" applyFill="1" applyBorder="1">
      <alignment vertical="center"/>
    </xf>
    <xf numFmtId="0" fontId="17" fillId="7" borderId="72" xfId="0" applyFont="1" applyFill="1" applyBorder="1">
      <alignment vertical="center"/>
    </xf>
    <xf numFmtId="0" fontId="17" fillId="7" borderId="0" xfId="0" applyFont="1" applyFill="1" applyAlignment="1">
      <alignment horizontal="center" vertical="center" shrinkToFit="1"/>
    </xf>
    <xf numFmtId="0" fontId="17" fillId="7" borderId="0" xfId="0" applyFont="1" applyFill="1" applyAlignment="1">
      <alignment horizontal="center" vertical="center"/>
    </xf>
    <xf numFmtId="0" fontId="17" fillId="7" borderId="80" xfId="0" applyFont="1" applyFill="1" applyBorder="1" applyAlignment="1">
      <alignment horizontal="left" vertical="center"/>
    </xf>
    <xf numFmtId="0" fontId="17" fillId="7" borderId="83" xfId="0" applyFont="1" applyFill="1" applyBorder="1">
      <alignment vertical="center"/>
    </xf>
    <xf numFmtId="0" fontId="17" fillId="7" borderId="85" xfId="0" applyFont="1" applyFill="1" applyBorder="1" applyAlignment="1">
      <alignment horizontal="center" vertical="center"/>
    </xf>
    <xf numFmtId="0" fontId="17" fillId="7" borderId="69" xfId="0" applyFont="1" applyFill="1" applyBorder="1" applyAlignment="1">
      <alignment vertical="center" wrapText="1"/>
    </xf>
    <xf numFmtId="0" fontId="17" fillId="7" borderId="0" xfId="0" applyFont="1" applyFill="1" applyAlignment="1">
      <alignment vertical="center" wrapText="1"/>
    </xf>
    <xf numFmtId="0" fontId="17" fillId="7" borderId="85" xfId="0" applyFont="1" applyFill="1" applyBorder="1" applyAlignment="1">
      <alignment horizontal="center" vertical="center" shrinkToFit="1"/>
    </xf>
    <xf numFmtId="0" fontId="30" fillId="7" borderId="69" xfId="0" applyFont="1" applyFill="1" applyBorder="1" applyAlignment="1">
      <alignment vertical="center" wrapText="1"/>
    </xf>
    <xf numFmtId="0" fontId="17" fillId="7" borderId="75" xfId="0" applyFont="1" applyFill="1" applyBorder="1">
      <alignment vertical="center"/>
    </xf>
    <xf numFmtId="0" fontId="17" fillId="7" borderId="75" xfId="0" applyFont="1" applyFill="1" applyBorder="1" applyAlignment="1">
      <alignment vertical="center" shrinkToFit="1"/>
    </xf>
    <xf numFmtId="0" fontId="38" fillId="7" borderId="0" xfId="0" applyFont="1" applyFill="1">
      <alignment vertical="center"/>
    </xf>
    <xf numFmtId="0" fontId="17" fillId="7" borderId="102" xfId="0" applyFont="1" applyFill="1" applyBorder="1">
      <alignment vertical="center"/>
    </xf>
    <xf numFmtId="0" fontId="17" fillId="7" borderId="0" xfId="0" applyFont="1" applyFill="1" applyAlignment="1">
      <alignment horizontal="left" vertical="center"/>
    </xf>
    <xf numFmtId="0" fontId="17" fillId="7" borderId="104" xfId="0" applyFont="1" applyFill="1" applyBorder="1" applyAlignment="1">
      <alignment horizontal="left" vertical="center"/>
    </xf>
    <xf numFmtId="0" fontId="17" fillId="7" borderId="105" xfId="0" applyFont="1" applyFill="1" applyBorder="1">
      <alignment vertical="center"/>
    </xf>
    <xf numFmtId="0" fontId="17" fillId="7" borderId="67" xfId="0" applyFont="1" applyFill="1" applyBorder="1" applyAlignment="1">
      <alignment vertical="center" wrapText="1"/>
    </xf>
    <xf numFmtId="0" fontId="17" fillId="7" borderId="68" xfId="0" applyFont="1" applyFill="1" applyBorder="1">
      <alignment vertical="center"/>
    </xf>
    <xf numFmtId="0" fontId="17" fillId="7" borderId="70" xfId="0" applyFont="1" applyFill="1" applyBorder="1">
      <alignment vertical="center"/>
    </xf>
    <xf numFmtId="177" fontId="17" fillId="7" borderId="0" xfId="0" applyNumberFormat="1" applyFont="1" applyFill="1">
      <alignment vertical="center"/>
    </xf>
    <xf numFmtId="0" fontId="17" fillId="7" borderId="73" xfId="0" applyFont="1" applyFill="1" applyBorder="1">
      <alignment vertical="center"/>
    </xf>
    <xf numFmtId="0" fontId="17" fillId="7" borderId="0" xfId="0" applyFont="1" applyFill="1" applyAlignment="1">
      <alignment horizontal="center" vertical="center" wrapText="1"/>
    </xf>
    <xf numFmtId="0" fontId="17" fillId="7" borderId="82" xfId="0" applyFont="1" applyFill="1" applyBorder="1">
      <alignment vertical="center"/>
    </xf>
    <xf numFmtId="0" fontId="17" fillId="7" borderId="84" xfId="0" applyFont="1" applyFill="1" applyBorder="1">
      <alignment vertical="center"/>
    </xf>
    <xf numFmtId="0" fontId="17" fillId="7" borderId="87" xfId="0" applyFont="1" applyFill="1" applyBorder="1">
      <alignment vertical="center"/>
    </xf>
    <xf numFmtId="12" fontId="17" fillId="7" borderId="0" xfId="0" applyNumberFormat="1" applyFont="1" applyFill="1" applyAlignment="1">
      <alignment horizontal="left" vertical="center"/>
    </xf>
    <xf numFmtId="0" fontId="31" fillId="7" borderId="0" xfId="0" applyFont="1" applyFill="1" applyAlignment="1">
      <alignment horizontal="center" vertical="center" wrapText="1"/>
    </xf>
    <xf numFmtId="0" fontId="31" fillId="7" borderId="0" xfId="0" applyFont="1" applyFill="1" applyAlignment="1">
      <alignment horizontal="center" vertical="center"/>
    </xf>
    <xf numFmtId="0" fontId="29" fillId="7" borderId="0" xfId="0" applyFont="1" applyFill="1">
      <alignment vertical="center"/>
    </xf>
    <xf numFmtId="0" fontId="24" fillId="7" borderId="0" xfId="0" applyFont="1" applyFill="1">
      <alignment vertical="center"/>
    </xf>
    <xf numFmtId="0" fontId="17" fillId="7" borderId="1" xfId="0" applyFont="1" applyFill="1" applyBorder="1" applyAlignment="1">
      <alignment horizontal="center" vertical="center"/>
    </xf>
    <xf numFmtId="178" fontId="17" fillId="7" borderId="1" xfId="0" applyNumberFormat="1" applyFont="1" applyFill="1" applyBorder="1" applyAlignment="1">
      <alignment vertical="center" shrinkToFit="1"/>
    </xf>
    <xf numFmtId="12" fontId="17" fillId="7" borderId="1" xfId="0" applyNumberFormat="1" applyFont="1" applyFill="1" applyBorder="1" applyAlignment="1">
      <alignment horizontal="center" vertical="center" shrinkToFit="1"/>
    </xf>
    <xf numFmtId="49" fontId="17" fillId="7" borderId="0" xfId="0" applyNumberFormat="1" applyFont="1" applyFill="1">
      <alignment vertical="center"/>
    </xf>
    <xf numFmtId="12" fontId="17" fillId="7" borderId="0" xfId="0" applyNumberFormat="1" applyFont="1" applyFill="1">
      <alignment vertical="center"/>
    </xf>
    <xf numFmtId="177" fontId="17" fillId="7" borderId="0" xfId="0" applyNumberFormat="1" applyFont="1" applyFill="1" applyAlignment="1">
      <alignment horizontal="left" vertical="top" wrapText="1"/>
    </xf>
    <xf numFmtId="0" fontId="30" fillId="7" borderId="0" xfId="0" applyFont="1" applyFill="1">
      <alignment vertical="center"/>
    </xf>
    <xf numFmtId="0" fontId="17" fillId="7" borderId="0" xfId="0" applyFont="1" applyFill="1" applyAlignment="1">
      <alignment horizontal="right" vertical="center"/>
    </xf>
    <xf numFmtId="0" fontId="17" fillId="7" borderId="81" xfId="0" applyFont="1" applyFill="1" applyBorder="1">
      <alignment vertical="center"/>
    </xf>
    <xf numFmtId="0" fontId="17" fillId="7" borderId="86" xfId="0" applyFont="1" applyFill="1" applyBorder="1">
      <alignment vertical="center"/>
    </xf>
    <xf numFmtId="0" fontId="31" fillId="7" borderId="0" xfId="0" applyFont="1" applyFill="1">
      <alignment vertical="center"/>
    </xf>
    <xf numFmtId="0" fontId="22" fillId="7" borderId="0" xfId="0" applyFont="1" applyFill="1" applyAlignment="1">
      <alignment vertical="center" wrapText="1"/>
    </xf>
    <xf numFmtId="49" fontId="17" fillId="7" borderId="1" xfId="0" applyNumberFormat="1" applyFont="1" applyFill="1" applyBorder="1" applyAlignment="1">
      <alignment horizontal="center" vertical="center" shrinkToFit="1"/>
    </xf>
    <xf numFmtId="0" fontId="17" fillId="7" borderId="81" xfId="0" applyFont="1" applyFill="1" applyBorder="1" applyAlignment="1">
      <alignment horizontal="center" vertical="center"/>
    </xf>
    <xf numFmtId="0" fontId="17" fillId="7" borderId="86" xfId="0" applyFont="1" applyFill="1" applyBorder="1" applyAlignment="1">
      <alignment horizontal="center" vertical="center"/>
    </xf>
    <xf numFmtId="0" fontId="17" fillId="7" borderId="86" xfId="0" applyFont="1" applyFill="1" applyBorder="1" applyAlignment="1">
      <alignment horizontal="center" vertical="center" shrinkToFit="1"/>
    </xf>
    <xf numFmtId="0" fontId="41" fillId="7" borderId="1" xfId="0" applyFont="1" applyFill="1" applyBorder="1" applyAlignment="1">
      <alignment horizontal="center" vertical="center"/>
    </xf>
    <xf numFmtId="49" fontId="17" fillId="7" borderId="0" xfId="0" applyNumberFormat="1" applyFont="1" applyFill="1" applyAlignment="1">
      <alignment horizontal="center" vertical="center" shrinkToFit="1"/>
    </xf>
    <xf numFmtId="49" fontId="17" fillId="7" borderId="15" xfId="0" applyNumberFormat="1" applyFont="1" applyFill="1" applyBorder="1" applyAlignment="1">
      <alignment horizontal="center" vertical="center"/>
    </xf>
    <xf numFmtId="49" fontId="17" fillId="7" borderId="15" xfId="0" applyNumberFormat="1" applyFont="1" applyFill="1" applyBorder="1" applyAlignment="1">
      <alignment horizontal="center" vertical="center" wrapText="1"/>
    </xf>
    <xf numFmtId="12" fontId="17" fillId="7" borderId="15" xfId="0" applyNumberFormat="1" applyFont="1" applyFill="1" applyBorder="1" applyAlignment="1">
      <alignment horizontal="center" vertical="center"/>
    </xf>
    <xf numFmtId="49" fontId="17" fillId="7" borderId="15" xfId="0" applyNumberFormat="1" applyFont="1" applyFill="1" applyBorder="1" applyAlignment="1">
      <alignment horizontal="center" vertical="center" shrinkToFit="1"/>
    </xf>
    <xf numFmtId="0" fontId="26" fillId="7" borderId="1" xfId="0" applyFont="1" applyFill="1" applyBorder="1" applyAlignment="1">
      <alignment horizontal="left" vertical="center" indent="2"/>
    </xf>
    <xf numFmtId="0" fontId="13" fillId="7" borderId="0" xfId="0" applyFont="1" applyFill="1">
      <alignment vertical="center"/>
    </xf>
    <xf numFmtId="0" fontId="11" fillId="7" borderId="0" xfId="0" applyFont="1" applyFill="1">
      <alignment vertical="center"/>
    </xf>
    <xf numFmtId="0" fontId="10" fillId="7" borderId="0" xfId="0" applyFont="1" applyFill="1">
      <alignment vertical="center"/>
    </xf>
    <xf numFmtId="0" fontId="12" fillId="7" borderId="0" xfId="0" applyFont="1" applyFill="1">
      <alignment vertical="center"/>
    </xf>
    <xf numFmtId="0" fontId="13" fillId="7" borderId="5" xfId="0" applyFont="1" applyFill="1" applyBorder="1">
      <alignment vertical="center"/>
    </xf>
    <xf numFmtId="0" fontId="11" fillId="7" borderId="16" xfId="0" applyFont="1" applyFill="1" applyBorder="1">
      <alignment vertical="center"/>
    </xf>
    <xf numFmtId="0" fontId="11" fillId="7" borderId="17" xfId="0" applyFont="1" applyFill="1" applyBorder="1">
      <alignment vertical="center"/>
    </xf>
    <xf numFmtId="0" fontId="13" fillId="7" borderId="16" xfId="0" applyFont="1" applyFill="1" applyBorder="1">
      <alignment vertical="center"/>
    </xf>
    <xf numFmtId="0" fontId="13" fillId="7" borderId="10" xfId="0" applyFont="1" applyFill="1" applyBorder="1" applyAlignment="1">
      <alignment horizontal="left" vertical="center" shrinkToFit="1"/>
    </xf>
    <xf numFmtId="0" fontId="13" fillId="7" borderId="23" xfId="0" applyFont="1" applyFill="1" applyBorder="1">
      <alignment vertical="center"/>
    </xf>
    <xf numFmtId="0" fontId="13" fillId="7" borderId="21" xfId="0" applyFont="1" applyFill="1" applyBorder="1">
      <alignment vertical="center"/>
    </xf>
    <xf numFmtId="0" fontId="13" fillId="7" borderId="26" xfId="0" applyFont="1" applyFill="1" applyBorder="1">
      <alignment vertical="center"/>
    </xf>
    <xf numFmtId="0" fontId="13" fillId="7" borderId="20" xfId="0" applyFont="1" applyFill="1" applyBorder="1" applyAlignment="1">
      <alignment vertical="center" wrapText="1"/>
    </xf>
    <xf numFmtId="0" fontId="13" fillId="7" borderId="23" xfId="0" applyFont="1" applyFill="1" applyBorder="1" applyAlignment="1">
      <alignment vertical="center" wrapText="1"/>
    </xf>
    <xf numFmtId="0" fontId="13" fillId="7" borderId="9" xfId="0" applyFont="1" applyFill="1" applyBorder="1">
      <alignment vertical="center"/>
    </xf>
    <xf numFmtId="0" fontId="13" fillId="7" borderId="20" xfId="0" applyFont="1" applyFill="1" applyBorder="1">
      <alignment vertical="center"/>
    </xf>
    <xf numFmtId="0" fontId="13" fillId="7" borderId="25" xfId="0" applyFont="1" applyFill="1" applyBorder="1">
      <alignment vertical="center"/>
    </xf>
    <xf numFmtId="0" fontId="13" fillId="7" borderId="49" xfId="0" applyFont="1" applyFill="1" applyBorder="1">
      <alignment vertical="center"/>
    </xf>
    <xf numFmtId="0" fontId="13" fillId="7" borderId="14" xfId="0" applyFont="1" applyFill="1" applyBorder="1">
      <alignment vertical="center"/>
    </xf>
    <xf numFmtId="0" fontId="13" fillId="7" borderId="37" xfId="0" applyFont="1" applyFill="1" applyBorder="1" applyAlignment="1">
      <alignment horizontal="center" vertical="center"/>
    </xf>
    <xf numFmtId="0" fontId="12" fillId="7" borderId="58" xfId="0" applyFont="1" applyFill="1" applyBorder="1">
      <alignment vertical="center"/>
    </xf>
    <xf numFmtId="0" fontId="13" fillId="7" borderId="13" xfId="0" applyFont="1" applyFill="1" applyBorder="1">
      <alignment vertical="center"/>
    </xf>
    <xf numFmtId="0" fontId="13" fillId="7" borderId="12" xfId="0" applyFont="1" applyFill="1" applyBorder="1">
      <alignment vertical="center"/>
    </xf>
    <xf numFmtId="0" fontId="12" fillId="7" borderId="23" xfId="0" applyFont="1" applyFill="1" applyBorder="1">
      <alignment vertical="center"/>
    </xf>
    <xf numFmtId="0" fontId="13" fillId="7" borderId="42" xfId="0" applyFont="1" applyFill="1" applyBorder="1">
      <alignment vertical="center"/>
    </xf>
    <xf numFmtId="0" fontId="13" fillId="7" borderId="43" xfId="0" applyFont="1" applyFill="1" applyBorder="1">
      <alignment vertical="center"/>
    </xf>
    <xf numFmtId="0" fontId="11" fillId="7" borderId="43" xfId="0" applyFont="1" applyFill="1" applyBorder="1">
      <alignment vertical="center"/>
    </xf>
    <xf numFmtId="0" fontId="13" fillId="7" borderId="45" xfId="0" applyFont="1" applyFill="1" applyBorder="1">
      <alignment vertical="center"/>
    </xf>
    <xf numFmtId="0" fontId="27" fillId="7" borderId="64" xfId="0" applyFont="1" applyFill="1" applyBorder="1" applyAlignment="1">
      <alignment vertical="center" wrapText="1"/>
    </xf>
    <xf numFmtId="0" fontId="26" fillId="7" borderId="0" xfId="0" applyFont="1" applyFill="1">
      <alignment vertical="center"/>
    </xf>
    <xf numFmtId="0" fontId="33" fillId="7" borderId="0" xfId="0" applyFont="1" applyFill="1" applyAlignment="1">
      <alignment vertical="top" wrapText="1"/>
    </xf>
    <xf numFmtId="0" fontId="14" fillId="7" borderId="0" xfId="0" applyFont="1" applyFill="1" applyAlignment="1">
      <alignment vertical="center" wrapText="1"/>
    </xf>
    <xf numFmtId="0" fontId="0" fillId="7" borderId="0" xfId="0" applyFill="1">
      <alignment vertical="center"/>
    </xf>
    <xf numFmtId="0" fontId="11" fillId="7" borderId="20" xfId="0" applyFont="1" applyFill="1" applyBorder="1" applyAlignment="1">
      <alignment vertical="center" wrapText="1"/>
    </xf>
    <xf numFmtId="0" fontId="11" fillId="7" borderId="21" xfId="0" applyFont="1" applyFill="1" applyBorder="1" applyAlignment="1">
      <alignment vertical="center" wrapText="1"/>
    </xf>
    <xf numFmtId="0" fontId="20" fillId="7" borderId="25" xfId="0" applyFont="1" applyFill="1" applyBorder="1" applyAlignment="1">
      <alignment vertical="center" wrapText="1"/>
    </xf>
    <xf numFmtId="0" fontId="11" fillId="7" borderId="21" xfId="0" applyFont="1" applyFill="1" applyBorder="1">
      <alignment vertical="center"/>
    </xf>
    <xf numFmtId="0" fontId="11" fillId="7" borderId="14" xfId="0" applyFont="1" applyFill="1" applyBorder="1">
      <alignment vertical="center"/>
    </xf>
    <xf numFmtId="0" fontId="14" fillId="7" borderId="89" xfId="0" applyFont="1" applyFill="1" applyBorder="1" applyAlignment="1">
      <alignment vertical="center" wrapText="1"/>
    </xf>
    <xf numFmtId="0" fontId="10" fillId="7" borderId="88" xfId="0" applyFont="1" applyFill="1" applyBorder="1" applyAlignment="1"/>
    <xf numFmtId="0" fontId="33"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33" fillId="7" borderId="21" xfId="0" applyFont="1" applyFill="1" applyBorder="1" applyAlignment="1">
      <alignment horizontal="center" vertical="center" shrinkToFit="1"/>
    </xf>
    <xf numFmtId="0" fontId="10" fillId="7" borderId="33" xfId="0" applyFont="1" applyFill="1" applyBorder="1">
      <alignment vertical="center"/>
    </xf>
    <xf numFmtId="0" fontId="14" fillId="7" borderId="0" xfId="0" applyFont="1" applyFill="1">
      <alignment vertical="center"/>
    </xf>
    <xf numFmtId="0" fontId="10" fillId="7" borderId="19" xfId="0" applyFont="1" applyFill="1" applyBorder="1" applyAlignment="1">
      <alignment horizontal="center" vertical="center"/>
    </xf>
    <xf numFmtId="0" fontId="10" fillId="7" borderId="37" xfId="0" applyFont="1" applyFill="1" applyBorder="1" applyAlignment="1">
      <alignment horizontal="center" vertical="center"/>
    </xf>
    <xf numFmtId="0" fontId="18" fillId="7" borderId="19" xfId="0" applyFont="1" applyFill="1" applyBorder="1" applyAlignment="1">
      <alignment vertical="center" shrinkToFit="1"/>
    </xf>
    <xf numFmtId="49" fontId="18" fillId="7" borderId="19" xfId="0" applyNumberFormat="1" applyFont="1" applyFill="1" applyBorder="1" applyAlignment="1">
      <alignment horizontal="center" vertical="center" shrinkToFit="1"/>
    </xf>
    <xf numFmtId="178" fontId="18" fillId="7" borderId="19" xfId="0" applyNumberFormat="1" applyFont="1" applyFill="1" applyBorder="1" applyAlignment="1">
      <alignment vertical="center" shrinkToFit="1"/>
    </xf>
    <xf numFmtId="12" fontId="18" fillId="7" borderId="41" xfId="0" applyNumberFormat="1" applyFont="1" applyFill="1" applyBorder="1" applyAlignment="1">
      <alignment horizontal="center" vertical="center" shrinkToFit="1"/>
    </xf>
    <xf numFmtId="178" fontId="18" fillId="7" borderId="53" xfId="0" applyNumberFormat="1" applyFont="1" applyFill="1" applyBorder="1" applyAlignment="1">
      <alignment vertical="center" shrinkToFit="1"/>
    </xf>
    <xf numFmtId="0" fontId="10" fillId="7" borderId="54" xfId="0" applyFont="1" applyFill="1" applyBorder="1">
      <alignment vertical="center"/>
    </xf>
    <xf numFmtId="0" fontId="33" fillId="7" borderId="31" xfId="0" applyFont="1" applyFill="1" applyBorder="1">
      <alignment vertical="center"/>
    </xf>
    <xf numFmtId="0" fontId="33" fillId="7" borderId="37" xfId="0" applyFont="1" applyFill="1" applyBorder="1">
      <alignment vertical="center"/>
    </xf>
    <xf numFmtId="0" fontId="33" fillId="7" borderId="52" xfId="0" applyFont="1" applyFill="1" applyBorder="1">
      <alignment vertical="center"/>
    </xf>
    <xf numFmtId="0" fontId="46" fillId="7" borderId="0" xfId="0" applyFont="1" applyFill="1" applyAlignment="1">
      <alignment horizontal="right" vertical="center"/>
    </xf>
    <xf numFmtId="0" fontId="46" fillId="7" borderId="0" xfId="0" applyFont="1" applyFill="1" applyAlignment="1">
      <alignment vertical="center"/>
    </xf>
    <xf numFmtId="0" fontId="17" fillId="7" borderId="0" xfId="0" applyFont="1" applyFill="1" applyBorder="1">
      <alignment vertical="center"/>
    </xf>
    <xf numFmtId="0" fontId="17" fillId="8" borderId="111" xfId="0" applyFont="1" applyFill="1" applyBorder="1">
      <alignment vertical="center"/>
    </xf>
    <xf numFmtId="0" fontId="17" fillId="7" borderId="112" xfId="0" applyFont="1" applyFill="1" applyBorder="1">
      <alignment vertical="center"/>
    </xf>
    <xf numFmtId="0" fontId="17" fillId="7" borderId="113" xfId="0" applyFont="1" applyFill="1" applyBorder="1">
      <alignment vertical="center"/>
    </xf>
    <xf numFmtId="0" fontId="17" fillId="7" borderId="114" xfId="0" applyFont="1" applyFill="1" applyBorder="1">
      <alignment vertical="center"/>
    </xf>
    <xf numFmtId="0" fontId="17" fillId="7" borderId="115" xfId="0" applyFont="1" applyFill="1" applyBorder="1">
      <alignment vertical="center"/>
    </xf>
    <xf numFmtId="0" fontId="17" fillId="0" borderId="115" xfId="0" applyFont="1" applyBorder="1">
      <alignment vertical="center"/>
    </xf>
    <xf numFmtId="0" fontId="17" fillId="7" borderId="116" xfId="0" applyFont="1" applyFill="1" applyBorder="1">
      <alignment vertical="center"/>
    </xf>
    <xf numFmtId="0" fontId="46" fillId="7" borderId="0" xfId="0" applyFont="1" applyFill="1" applyAlignment="1">
      <alignment horizontal="left" vertical="center"/>
    </xf>
    <xf numFmtId="0" fontId="47" fillId="7" borderId="0" xfId="0" applyFont="1" applyFill="1" applyBorder="1" applyAlignment="1">
      <alignment horizontal="center" vertical="top" shrinkToFit="1"/>
    </xf>
    <xf numFmtId="0" fontId="46" fillId="7" borderId="0" xfId="0" applyFont="1" applyFill="1" applyBorder="1" applyAlignment="1">
      <alignment horizontal="left" vertical="top" wrapText="1"/>
    </xf>
    <xf numFmtId="0" fontId="47" fillId="7" borderId="0" xfId="0" applyFont="1" applyFill="1" applyBorder="1" applyAlignment="1">
      <alignment horizontal="center" vertical="center" shrinkToFit="1"/>
    </xf>
    <xf numFmtId="0" fontId="52" fillId="7" borderId="0" xfId="0" applyFont="1" applyFill="1" applyBorder="1" applyAlignment="1">
      <alignment horizontal="left" vertical="center" wrapText="1"/>
    </xf>
    <xf numFmtId="0" fontId="54" fillId="7" borderId="104" xfId="5" applyFont="1" applyFill="1" applyBorder="1" applyAlignment="1">
      <alignment horizontal="left" vertical="center"/>
    </xf>
    <xf numFmtId="177" fontId="56" fillId="7" borderId="0" xfId="0" applyNumberFormat="1" applyFont="1" applyFill="1">
      <alignment vertical="center"/>
    </xf>
    <xf numFmtId="0" fontId="17" fillId="10" borderId="0" xfId="0" applyFont="1" applyFill="1">
      <alignment vertical="center"/>
    </xf>
    <xf numFmtId="0" fontId="17" fillId="7" borderId="0" xfId="0" applyFont="1" applyFill="1" applyAlignment="1">
      <alignment horizontal="center" vertical="center" wrapText="1"/>
    </xf>
    <xf numFmtId="0" fontId="46" fillId="7" borderId="0" xfId="0" applyFont="1" applyFill="1" applyAlignment="1">
      <alignment horizontal="right" vertical="center" shrinkToFit="1"/>
    </xf>
    <xf numFmtId="0" fontId="62" fillId="7" borderId="0" xfId="0" applyFont="1" applyFill="1" applyAlignment="1">
      <alignment horizontal="left" vertical="center"/>
    </xf>
    <xf numFmtId="181" fontId="17" fillId="3" borderId="15" xfId="0" applyNumberFormat="1" applyFont="1" applyFill="1" applyBorder="1" applyAlignment="1">
      <alignment horizontal="center" vertical="center"/>
    </xf>
    <xf numFmtId="0" fontId="17" fillId="7" borderId="0" xfId="0" applyFont="1" applyFill="1" applyAlignment="1">
      <alignment horizontal="center" vertical="center" wrapText="1"/>
    </xf>
    <xf numFmtId="0" fontId="59" fillId="7" borderId="0" xfId="0" applyFont="1" applyFill="1" applyBorder="1">
      <alignment vertical="center"/>
    </xf>
    <xf numFmtId="0" fontId="17" fillId="7" borderId="0" xfId="0" applyFont="1" applyFill="1" applyBorder="1" applyAlignment="1">
      <alignment vertical="center" wrapText="1"/>
    </xf>
    <xf numFmtId="0" fontId="17" fillId="7" borderId="0" xfId="0" applyFont="1" applyFill="1" applyBorder="1">
      <alignment vertical="center"/>
    </xf>
    <xf numFmtId="0" fontId="59" fillId="7" borderId="0" xfId="0" applyFont="1" applyFill="1" applyBorder="1" applyAlignment="1">
      <alignment vertical="center" wrapText="1"/>
    </xf>
    <xf numFmtId="0" fontId="17" fillId="7" borderId="0" xfId="0" applyFont="1" applyFill="1" applyAlignment="1">
      <alignment horizontal="center" vertical="center"/>
    </xf>
    <xf numFmtId="0" fontId="17" fillId="7" borderId="0" xfId="0" applyFont="1" applyFill="1" applyAlignment="1">
      <alignment horizontal="center" vertical="center" wrapText="1" shrinkToFit="1"/>
    </xf>
    <xf numFmtId="0" fontId="17" fillId="7" borderId="74" xfId="0" applyFont="1" applyFill="1" applyBorder="1" applyAlignment="1">
      <alignment horizontal="center" vertical="center" shrinkToFit="1"/>
    </xf>
    <xf numFmtId="0" fontId="17" fillId="7" borderId="0" xfId="0" applyFont="1" applyFill="1" applyAlignment="1">
      <alignment horizontal="center" vertical="center" shrinkToFit="1"/>
    </xf>
    <xf numFmtId="0" fontId="17" fillId="7" borderId="0" xfId="0" applyFont="1" applyFill="1">
      <alignment vertical="center"/>
    </xf>
    <xf numFmtId="0" fontId="17" fillId="7" borderId="34" xfId="0" applyFont="1" applyFill="1" applyBorder="1">
      <alignment vertical="center"/>
    </xf>
    <xf numFmtId="0" fontId="57" fillId="9" borderId="0" xfId="0" applyFont="1" applyFill="1" applyAlignment="1">
      <alignment horizontal="center" vertical="center"/>
    </xf>
    <xf numFmtId="0" fontId="28" fillId="7" borderId="0" xfId="0" applyFont="1" applyFill="1" applyAlignment="1">
      <alignment horizontal="center" vertical="center" wrapText="1"/>
    </xf>
    <xf numFmtId="0" fontId="28" fillId="7" borderId="0" xfId="0" applyFont="1" applyFill="1" applyAlignment="1">
      <alignment horizontal="center" vertical="center"/>
    </xf>
    <xf numFmtId="0" fontId="17" fillId="7" borderId="5" xfId="0" applyFont="1" applyFill="1" applyBorder="1" applyAlignment="1">
      <alignment horizontal="center" vertical="center" shrinkToFit="1"/>
    </xf>
    <xf numFmtId="0" fontId="17" fillId="7" borderId="10" xfId="0" applyFont="1" applyFill="1" applyBorder="1" applyAlignment="1">
      <alignment horizontal="center" vertical="center" shrinkToFit="1"/>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22" fillId="7" borderId="0" xfId="0" applyFont="1" applyFill="1" applyAlignment="1">
      <alignment horizontal="center" vertical="center" wrapText="1"/>
    </xf>
    <xf numFmtId="0" fontId="17" fillId="7" borderId="74" xfId="0" applyFont="1" applyFill="1" applyBorder="1" applyAlignment="1">
      <alignment horizontal="center" vertical="center"/>
    </xf>
    <xf numFmtId="0" fontId="17" fillId="7" borderId="0" xfId="0" applyFont="1" applyFill="1" applyAlignment="1">
      <alignment horizontal="left" vertical="center"/>
    </xf>
    <xf numFmtId="0" fontId="17" fillId="7" borderId="66" xfId="0" applyFont="1" applyFill="1" applyBorder="1" applyAlignment="1">
      <alignment vertical="center" wrapText="1"/>
    </xf>
    <xf numFmtId="0" fontId="17" fillId="7" borderId="67" xfId="0" applyFont="1" applyFill="1" applyBorder="1" applyAlignment="1">
      <alignment vertical="center" wrapText="1"/>
    </xf>
    <xf numFmtId="0" fontId="17" fillId="0" borderId="0" xfId="0" applyFont="1">
      <alignment vertical="center"/>
    </xf>
    <xf numFmtId="0" fontId="17" fillId="0" borderId="66" xfId="0" applyFont="1" applyBorder="1" applyAlignment="1">
      <alignment horizontal="left" vertical="top" wrapText="1"/>
    </xf>
    <xf numFmtId="0" fontId="17" fillId="0" borderId="67" xfId="0" applyFont="1" applyBorder="1" applyAlignment="1">
      <alignment horizontal="left" vertical="top" wrapText="1"/>
    </xf>
    <xf numFmtId="0" fontId="17" fillId="0" borderId="68" xfId="0" applyFont="1" applyBorder="1" applyAlignment="1">
      <alignment horizontal="left" vertical="top" wrapText="1"/>
    </xf>
    <xf numFmtId="0" fontId="17" fillId="7" borderId="95" xfId="0" applyFont="1" applyFill="1" applyBorder="1" applyAlignment="1">
      <alignment vertical="top" wrapText="1"/>
    </xf>
    <xf numFmtId="0" fontId="17" fillId="7" borderId="96" xfId="0" applyFont="1" applyFill="1" applyBorder="1" applyAlignment="1">
      <alignment vertical="top" wrapText="1"/>
    </xf>
    <xf numFmtId="0" fontId="17" fillId="7" borderId="97" xfId="0" applyFont="1" applyFill="1" applyBorder="1" applyAlignment="1">
      <alignment vertical="top" wrapText="1"/>
    </xf>
    <xf numFmtId="0" fontId="17" fillId="7" borderId="83" xfId="0" applyFont="1" applyFill="1" applyBorder="1" applyAlignment="1">
      <alignment horizontal="center" vertical="center" shrinkToFit="1"/>
    </xf>
    <xf numFmtId="0" fontId="17" fillId="0" borderId="66" xfId="0" applyFont="1" applyBorder="1" applyAlignment="1">
      <alignment vertical="center" wrapText="1"/>
    </xf>
    <xf numFmtId="0" fontId="17" fillId="0" borderId="67" xfId="0" applyFont="1" applyBorder="1" applyAlignment="1">
      <alignment vertical="center" wrapText="1"/>
    </xf>
    <xf numFmtId="0" fontId="22" fillId="7" borderId="0" xfId="0" applyFont="1" applyFill="1">
      <alignment vertical="center"/>
    </xf>
    <xf numFmtId="0" fontId="22" fillId="7" borderId="0" xfId="0" applyFont="1" applyFill="1" applyAlignment="1">
      <alignment vertical="center" wrapText="1"/>
    </xf>
    <xf numFmtId="177" fontId="17" fillId="6" borderId="6" xfId="0" applyNumberFormat="1" applyFont="1" applyFill="1" applyBorder="1" applyAlignment="1">
      <alignment horizontal="left" vertical="center" wrapText="1"/>
    </xf>
    <xf numFmtId="177" fontId="17" fillId="6" borderId="7" xfId="0" applyNumberFormat="1" applyFont="1" applyFill="1" applyBorder="1" applyAlignment="1">
      <alignment horizontal="left" vertical="center" wrapText="1"/>
    </xf>
    <xf numFmtId="177" fontId="17" fillId="6" borderId="8" xfId="0" applyNumberFormat="1" applyFont="1" applyFill="1" applyBorder="1" applyAlignment="1">
      <alignment horizontal="left" vertical="center" wrapText="1"/>
    </xf>
    <xf numFmtId="0" fontId="17" fillId="7" borderId="83" xfId="0" applyFont="1" applyFill="1" applyBorder="1" applyAlignment="1">
      <alignment horizontal="center" vertical="center"/>
    </xf>
    <xf numFmtId="0" fontId="17" fillId="7" borderId="84" xfId="0" applyFont="1" applyFill="1" applyBorder="1" applyAlignment="1">
      <alignment horizontal="center" vertical="center" wrapText="1"/>
    </xf>
    <xf numFmtId="0" fontId="17" fillId="7" borderId="83" xfId="0" applyFont="1" applyFill="1" applyBorder="1">
      <alignment vertical="center"/>
    </xf>
    <xf numFmtId="0" fontId="17" fillId="7" borderId="80" xfId="0" applyFont="1" applyFill="1" applyBorder="1">
      <alignment vertical="center"/>
    </xf>
    <xf numFmtId="0" fontId="17" fillId="7" borderId="81" xfId="0" applyFont="1" applyFill="1" applyBorder="1">
      <alignment vertical="center"/>
    </xf>
    <xf numFmtId="0" fontId="17" fillId="7" borderId="0" xfId="0" applyFont="1" applyFill="1" applyAlignment="1">
      <alignment vertical="center" wrapText="1"/>
    </xf>
    <xf numFmtId="0" fontId="17" fillId="0" borderId="95" xfId="0" applyFont="1" applyBorder="1" applyAlignment="1">
      <alignment vertical="center" wrapText="1"/>
    </xf>
    <xf numFmtId="0" fontId="17" fillId="0" borderId="96" xfId="0" applyFont="1" applyBorder="1" applyAlignment="1">
      <alignment vertical="center" wrapText="1"/>
    </xf>
    <xf numFmtId="0" fontId="17" fillId="0" borderId="97" xfId="0" applyFont="1" applyBorder="1" applyAlignment="1">
      <alignment vertical="center" wrapText="1"/>
    </xf>
    <xf numFmtId="0" fontId="17" fillId="7" borderId="83" xfId="0" applyFont="1" applyFill="1" applyBorder="1" applyAlignment="1">
      <alignment horizontal="left" vertical="center"/>
    </xf>
    <xf numFmtId="0" fontId="48" fillId="8" borderId="109" xfId="0" applyFont="1" applyFill="1" applyBorder="1">
      <alignment vertical="center"/>
    </xf>
    <xf numFmtId="0" fontId="48" fillId="8" borderId="110" xfId="0" applyFont="1" applyFill="1" applyBorder="1">
      <alignment vertical="center"/>
    </xf>
    <xf numFmtId="0" fontId="40" fillId="7" borderId="0" xfId="0" applyFont="1" applyFill="1" applyAlignment="1">
      <alignment horizontal="center" vertical="center" wrapText="1"/>
    </xf>
    <xf numFmtId="0" fontId="40" fillId="7" borderId="0" xfId="0" applyFont="1" applyFill="1" applyAlignment="1">
      <alignment horizontal="center" vertical="center"/>
    </xf>
    <xf numFmtId="0" fontId="58" fillId="7" borderId="0" xfId="0" applyFont="1" applyFill="1" applyBorder="1">
      <alignment vertical="center"/>
    </xf>
    <xf numFmtId="0" fontId="58" fillId="7" borderId="0" xfId="0" applyFont="1" applyFill="1" applyBorder="1" applyAlignment="1">
      <alignment vertical="center" wrapText="1"/>
    </xf>
    <xf numFmtId="0" fontId="47" fillId="2" borderId="19" xfId="0" applyFont="1" applyFill="1" applyBorder="1" applyAlignment="1">
      <alignment horizontal="center" shrinkToFit="1"/>
    </xf>
    <xf numFmtId="0" fontId="47" fillId="2" borderId="19" xfId="0" applyFont="1" applyFill="1" applyBorder="1" applyAlignment="1">
      <alignment horizontal="center" vertical="top" shrinkToFit="1"/>
    </xf>
    <xf numFmtId="0" fontId="46" fillId="2" borderId="19" xfId="0" applyFont="1" applyFill="1" applyBorder="1" applyAlignment="1">
      <alignment horizontal="left" vertical="top" wrapText="1"/>
    </xf>
    <xf numFmtId="0" fontId="46" fillId="2" borderId="19" xfId="0" applyFont="1" applyFill="1" applyBorder="1" applyAlignment="1">
      <alignment horizontal="left"/>
    </xf>
    <xf numFmtId="0" fontId="51" fillId="2" borderId="19" xfId="5" applyFont="1" applyFill="1" applyBorder="1" applyAlignment="1">
      <alignment horizontal="left"/>
    </xf>
    <xf numFmtId="0" fontId="47" fillId="2" borderId="19" xfId="0" applyFont="1" applyFill="1" applyBorder="1" applyAlignment="1">
      <alignment horizontal="center" vertical="center" shrinkToFit="1"/>
    </xf>
    <xf numFmtId="0" fontId="52" fillId="2" borderId="19" xfId="0" applyFont="1" applyFill="1" applyBorder="1" applyAlignment="1">
      <alignment horizontal="left" vertical="center" wrapText="1"/>
    </xf>
    <xf numFmtId="0" fontId="45" fillId="10" borderId="0" xfId="0" applyFont="1" applyFill="1" applyAlignment="1">
      <alignment horizontal="left" vertical="center"/>
    </xf>
    <xf numFmtId="0" fontId="17" fillId="7" borderId="103" xfId="0" applyFont="1" applyFill="1" applyBorder="1" applyAlignment="1">
      <alignment horizontal="left" vertical="top" wrapText="1"/>
    </xf>
    <xf numFmtId="0" fontId="17" fillId="7" borderId="104" xfId="0" applyFont="1" applyFill="1" applyBorder="1" applyAlignment="1">
      <alignment horizontal="left" vertical="top" wrapText="1"/>
    </xf>
    <xf numFmtId="0" fontId="17" fillId="7" borderId="105" xfId="0" applyFont="1" applyFill="1" applyBorder="1" applyAlignment="1">
      <alignment horizontal="left" vertical="top" wrapText="1"/>
    </xf>
    <xf numFmtId="0" fontId="43" fillId="7" borderId="98" xfId="0" applyFont="1" applyFill="1" applyBorder="1" applyAlignment="1">
      <alignment horizontal="center" vertical="center"/>
    </xf>
    <xf numFmtId="0" fontId="43" fillId="7" borderId="99" xfId="0" applyFont="1" applyFill="1" applyBorder="1" applyAlignment="1">
      <alignment horizontal="center" vertical="center"/>
    </xf>
    <xf numFmtId="0" fontId="43" fillId="7" borderId="100" xfId="0" applyFont="1" applyFill="1" applyBorder="1" applyAlignment="1">
      <alignment horizontal="center" vertical="center"/>
    </xf>
    <xf numFmtId="0" fontId="17" fillId="7" borderId="0" xfId="0" applyFont="1" applyFill="1" applyAlignment="1">
      <alignment horizontal="left" vertical="center" wrapText="1"/>
    </xf>
    <xf numFmtId="0" fontId="17" fillId="0" borderId="106" xfId="0" applyFont="1" applyBorder="1" applyAlignment="1">
      <alignment vertical="top" wrapText="1"/>
    </xf>
    <xf numFmtId="0" fontId="17" fillId="0" borderId="107" xfId="0" applyFont="1" applyBorder="1" applyAlignment="1">
      <alignment vertical="top" wrapText="1"/>
    </xf>
    <xf numFmtId="0" fontId="17" fillId="7" borderId="76" xfId="0" applyFont="1" applyFill="1" applyBorder="1" applyAlignment="1">
      <alignment vertical="center" wrapText="1"/>
    </xf>
    <xf numFmtId="0" fontId="17" fillId="7" borderId="77" xfId="0" applyFont="1" applyFill="1" applyBorder="1" applyAlignment="1">
      <alignment vertical="center" wrapText="1"/>
    </xf>
    <xf numFmtId="0" fontId="39" fillId="7" borderId="98" xfId="0" applyFont="1" applyFill="1" applyBorder="1">
      <alignment vertical="center"/>
    </xf>
    <xf numFmtId="0" fontId="39" fillId="7" borderId="99" xfId="0" applyFont="1" applyFill="1" applyBorder="1">
      <alignment vertical="center"/>
    </xf>
    <xf numFmtId="0" fontId="39" fillId="7" borderId="100" xfId="0" applyFont="1" applyFill="1" applyBorder="1">
      <alignment vertical="center"/>
    </xf>
    <xf numFmtId="0" fontId="17" fillId="0" borderId="0" xfId="0" applyFont="1" applyAlignment="1">
      <alignment vertical="center" wrapText="1"/>
    </xf>
    <xf numFmtId="0" fontId="17" fillId="7" borderId="72" xfId="0" applyFont="1" applyFill="1" applyBorder="1" applyAlignment="1">
      <alignment vertical="center" wrapText="1"/>
    </xf>
    <xf numFmtId="0" fontId="17" fillId="7" borderId="72" xfId="0" applyFont="1" applyFill="1" applyBorder="1">
      <alignment vertical="center"/>
    </xf>
    <xf numFmtId="0" fontId="12" fillId="7" borderId="31" xfId="0" applyFont="1" applyFill="1" applyBorder="1" applyAlignment="1">
      <alignment horizontal="center" vertical="center"/>
    </xf>
    <xf numFmtId="0" fontId="12" fillId="7" borderId="37" xfId="0" applyFont="1" applyFill="1" applyBorder="1" applyAlignment="1">
      <alignment horizontal="center" vertical="center"/>
    </xf>
    <xf numFmtId="0" fontId="13" fillId="7" borderId="20" xfId="0" applyFont="1" applyFill="1" applyBorder="1">
      <alignment vertical="center"/>
    </xf>
    <xf numFmtId="0" fontId="13" fillId="7" borderId="21" xfId="0" applyFont="1" applyFill="1" applyBorder="1">
      <alignment vertical="center"/>
    </xf>
    <xf numFmtId="0" fontId="20" fillId="7" borderId="21" xfId="0" applyFont="1" applyFill="1" applyBorder="1" applyAlignment="1">
      <alignment horizontal="center" vertical="center"/>
    </xf>
    <xf numFmtId="0" fontId="20" fillId="7" borderId="33"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32"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7" xfId="0" applyFont="1" applyFill="1" applyBorder="1" applyAlignment="1">
      <alignment horizontal="center" vertical="center" textRotation="255"/>
    </xf>
    <xf numFmtId="0" fontId="13" fillId="7" borderId="46" xfId="0" applyFont="1" applyFill="1" applyBorder="1" applyAlignment="1">
      <alignment horizontal="center" vertical="center" textRotation="255"/>
    </xf>
    <xf numFmtId="0" fontId="13" fillId="7" borderId="47" xfId="0" applyFont="1" applyFill="1" applyBorder="1" applyAlignment="1">
      <alignment horizontal="center" vertical="center" textRotation="255"/>
    </xf>
    <xf numFmtId="0" fontId="13" fillId="7" borderId="48" xfId="0" applyFont="1" applyFill="1" applyBorder="1" applyAlignment="1">
      <alignment horizontal="center" vertical="center" textRotation="255"/>
    </xf>
    <xf numFmtId="0" fontId="18" fillId="7" borderId="29" xfId="0" applyFont="1" applyFill="1" applyBorder="1" applyAlignment="1">
      <alignment horizontal="center" vertical="center" wrapText="1"/>
    </xf>
    <xf numFmtId="0" fontId="18" fillId="7" borderId="39"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8" fillId="7" borderId="0" xfId="0" applyFont="1" applyFill="1" applyAlignment="1">
      <alignment horizontal="center" vertical="center" shrinkToFit="1"/>
    </xf>
    <xf numFmtId="0" fontId="18" fillId="7" borderId="9" xfId="0" applyFont="1" applyFill="1" applyBorder="1" applyAlignment="1">
      <alignment horizontal="center" vertical="center" shrinkToFit="1"/>
    </xf>
    <xf numFmtId="0" fontId="15" fillId="7" borderId="26" xfId="0" applyFont="1" applyFill="1" applyBorder="1" applyAlignment="1">
      <alignment horizontal="left" vertical="center"/>
    </xf>
    <xf numFmtId="0" fontId="19" fillId="7" borderId="26" xfId="0" applyFont="1" applyFill="1" applyBorder="1" applyAlignment="1">
      <alignment horizontal="center" vertical="center" shrinkToFit="1"/>
    </xf>
    <xf numFmtId="0" fontId="19" fillId="7" borderId="35" xfId="0" applyFont="1" applyFill="1" applyBorder="1" applyAlignment="1">
      <alignment horizontal="center" vertical="center" shrinkToFit="1"/>
    </xf>
    <xf numFmtId="0" fontId="13" fillId="7" borderId="33" xfId="0" applyFont="1" applyFill="1" applyBorder="1">
      <alignment vertical="center"/>
    </xf>
    <xf numFmtId="0" fontId="13" fillId="7" borderId="20" xfId="0" applyFont="1" applyFill="1" applyBorder="1" applyAlignment="1">
      <alignment vertical="center" textRotation="255"/>
    </xf>
    <xf numFmtId="0" fontId="13" fillId="7" borderId="22" xfId="0" applyFont="1" applyFill="1" applyBorder="1" applyAlignment="1">
      <alignment vertical="center" textRotation="255"/>
    </xf>
    <xf numFmtId="0" fontId="13" fillId="7" borderId="23" xfId="0" applyFont="1" applyFill="1" applyBorder="1" applyAlignment="1">
      <alignment vertical="center" textRotation="255"/>
    </xf>
    <xf numFmtId="0" fontId="13" fillId="7" borderId="24" xfId="0" applyFont="1" applyFill="1" applyBorder="1" applyAlignment="1">
      <alignment vertical="center" textRotation="255"/>
    </xf>
    <xf numFmtId="0" fontId="13" fillId="7" borderId="25" xfId="0" applyFont="1" applyFill="1" applyBorder="1" applyAlignment="1">
      <alignment vertical="center" textRotation="255"/>
    </xf>
    <xf numFmtId="0" fontId="13" fillId="7" borderId="27" xfId="0" applyFont="1" applyFill="1" applyBorder="1" applyAlignment="1">
      <alignment vertical="center" textRotation="255"/>
    </xf>
    <xf numFmtId="0" fontId="13" fillId="7" borderId="25" xfId="0" applyFont="1" applyFill="1" applyBorder="1" applyAlignment="1">
      <alignment horizontal="center" vertical="center"/>
    </xf>
    <xf numFmtId="0" fontId="13" fillId="7" borderId="27" xfId="0" applyFont="1" applyFill="1" applyBorder="1" applyAlignment="1">
      <alignment horizontal="center" vertical="center"/>
    </xf>
    <xf numFmtId="0" fontId="13" fillId="7" borderId="49" xfId="0" applyFont="1" applyFill="1" applyBorder="1" applyAlignment="1">
      <alignment horizontal="center" vertical="center"/>
    </xf>
    <xf numFmtId="0" fontId="13" fillId="7" borderId="50" xfId="0" applyFont="1" applyFill="1" applyBorder="1" applyAlignment="1">
      <alignment horizontal="center" vertical="center"/>
    </xf>
    <xf numFmtId="0" fontId="13" fillId="7" borderId="0" xfId="0" applyFont="1" applyFill="1">
      <alignment vertical="center"/>
    </xf>
    <xf numFmtId="0" fontId="13" fillId="7" borderId="26" xfId="0" applyFont="1" applyFill="1" applyBorder="1">
      <alignment vertical="center"/>
    </xf>
    <xf numFmtId="0" fontId="13" fillId="7" borderId="35" xfId="0" applyFont="1" applyFill="1" applyBorder="1">
      <alignment vertical="center"/>
    </xf>
    <xf numFmtId="0" fontId="20" fillId="7" borderId="0" xfId="0" applyFont="1" applyFill="1" applyAlignment="1">
      <alignment horizontal="left" vertical="center" shrinkToFit="1"/>
    </xf>
    <xf numFmtId="0" fontId="14" fillId="7" borderId="0" xfId="0" applyFont="1" applyFill="1" applyAlignment="1">
      <alignment horizontal="center" vertical="center"/>
    </xf>
    <xf numFmtId="0" fontId="11" fillId="7" borderId="0" xfId="0" applyFont="1" applyFill="1" applyAlignment="1">
      <alignment horizontal="center" vertical="center"/>
    </xf>
    <xf numFmtId="0" fontId="20" fillId="7" borderId="25" xfId="0" applyFont="1" applyFill="1" applyBorder="1" applyAlignment="1">
      <alignment horizontal="center" vertical="center" wrapText="1"/>
    </xf>
    <xf numFmtId="0" fontId="20" fillId="7" borderId="26" xfId="0" applyFont="1" applyFill="1" applyBorder="1" applyAlignment="1">
      <alignment horizontal="center" vertical="center" wrapText="1"/>
    </xf>
    <xf numFmtId="0" fontId="20" fillId="7" borderId="35"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center" vertical="center"/>
    </xf>
    <xf numFmtId="0" fontId="20" fillId="7" borderId="9" xfId="0" applyFont="1" applyFill="1" applyBorder="1" applyAlignment="1">
      <alignment horizontal="center" vertical="center"/>
    </xf>
    <xf numFmtId="0" fontId="20" fillId="7" borderId="0" xfId="0" applyFont="1" applyFill="1" applyAlignment="1">
      <alignment horizontal="right" vertical="center"/>
    </xf>
    <xf numFmtId="0" fontId="20" fillId="7" borderId="9" xfId="0" applyFont="1" applyFill="1" applyBorder="1" applyAlignment="1">
      <alignment horizontal="right" vertical="center"/>
    </xf>
    <xf numFmtId="0" fontId="13" fillId="7" borderId="20"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7" borderId="22"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13" fillId="7" borderId="27" xfId="0" applyFont="1" applyFill="1" applyBorder="1" applyAlignment="1">
      <alignment horizontal="left" vertical="center" wrapText="1"/>
    </xf>
    <xf numFmtId="0" fontId="18" fillId="7" borderId="0" xfId="0" applyFont="1" applyFill="1" applyAlignment="1">
      <alignment horizontal="center" vertical="center"/>
    </xf>
    <xf numFmtId="0" fontId="18" fillId="7" borderId="42" xfId="0" applyFont="1" applyFill="1" applyBorder="1" applyAlignment="1">
      <alignment horizontal="center" vertical="center"/>
    </xf>
    <xf numFmtId="0" fontId="18" fillId="7" borderId="43" xfId="0" applyFont="1" applyFill="1" applyBorder="1" applyAlignment="1">
      <alignment horizontal="center" vertical="center"/>
    </xf>
    <xf numFmtId="0" fontId="18" fillId="7" borderId="45" xfId="0" applyFont="1" applyFill="1" applyBorder="1" applyAlignment="1">
      <alignment horizontal="center" vertical="center"/>
    </xf>
    <xf numFmtId="0" fontId="13" fillId="7" borderId="51" xfId="0" applyFont="1" applyFill="1" applyBorder="1" applyAlignment="1">
      <alignment vertical="center" wrapText="1"/>
    </xf>
    <xf numFmtId="0" fontId="13" fillId="7" borderId="13" xfId="0" applyFont="1" applyFill="1" applyBorder="1">
      <alignment vertical="center"/>
    </xf>
    <xf numFmtId="0" fontId="13" fillId="7" borderId="34" xfId="0" applyFont="1" applyFill="1" applyBorder="1">
      <alignment vertical="center"/>
    </xf>
    <xf numFmtId="0" fontId="13" fillId="7" borderId="79" xfId="0" applyFont="1" applyFill="1" applyBorder="1">
      <alignment vertical="center"/>
    </xf>
    <xf numFmtId="0" fontId="13" fillId="7" borderId="9" xfId="0" applyFont="1" applyFill="1" applyBorder="1">
      <alignment vertical="center"/>
    </xf>
    <xf numFmtId="0" fontId="13" fillId="7" borderId="20" xfId="0" applyFont="1" applyFill="1" applyBorder="1" applyAlignment="1">
      <alignment vertical="center" wrapText="1"/>
    </xf>
    <xf numFmtId="0" fontId="13" fillId="7" borderId="21" xfId="0" applyFont="1" applyFill="1" applyBorder="1" applyAlignment="1">
      <alignment vertical="center" wrapText="1"/>
    </xf>
    <xf numFmtId="0" fontId="13" fillId="7" borderId="22" xfId="0" applyFont="1" applyFill="1" applyBorder="1" applyAlignment="1">
      <alignment vertical="center" wrapText="1"/>
    </xf>
    <xf numFmtId="0" fontId="13" fillId="7" borderId="23" xfId="0" applyFont="1" applyFill="1" applyBorder="1" applyAlignment="1">
      <alignment vertical="center" wrapText="1"/>
    </xf>
    <xf numFmtId="0" fontId="13" fillId="7" borderId="0" xfId="0" applyFont="1" applyFill="1" applyAlignment="1">
      <alignment vertical="center" wrapText="1"/>
    </xf>
    <xf numFmtId="0" fontId="13" fillId="7" borderId="24" xfId="0" applyFont="1" applyFill="1" applyBorder="1" applyAlignment="1">
      <alignment vertical="center" wrapText="1"/>
    </xf>
    <xf numFmtId="0" fontId="13" fillId="7" borderId="25" xfId="0" applyFont="1" applyFill="1" applyBorder="1" applyAlignment="1">
      <alignment vertical="center" wrapText="1"/>
    </xf>
    <xf numFmtId="0" fontId="13" fillId="7" borderId="26" xfId="0" applyFont="1" applyFill="1" applyBorder="1" applyAlignment="1">
      <alignment vertical="center" wrapText="1"/>
    </xf>
    <xf numFmtId="0" fontId="13" fillId="7" borderId="27" xfId="0" applyFont="1" applyFill="1" applyBorder="1" applyAlignment="1">
      <alignment vertical="center" wrapText="1"/>
    </xf>
    <xf numFmtId="0" fontId="13" fillId="7" borderId="13" xfId="0" applyFont="1" applyFill="1" applyBorder="1" applyAlignment="1">
      <alignment vertical="center" wrapText="1"/>
    </xf>
    <xf numFmtId="0" fontId="13" fillId="7" borderId="34" xfId="0" applyFont="1" applyFill="1" applyBorder="1" applyAlignment="1">
      <alignment horizontal="left" vertical="center" wrapText="1"/>
    </xf>
    <xf numFmtId="0" fontId="13" fillId="7" borderId="0" xfId="0" applyFont="1" applyFill="1" applyAlignment="1">
      <alignment horizontal="left" vertical="center"/>
    </xf>
    <xf numFmtId="0" fontId="13" fillId="7" borderId="34" xfId="0" applyFont="1" applyFill="1" applyBorder="1" applyAlignment="1">
      <alignment horizontal="left"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9" xfId="0" applyFont="1" applyFill="1" applyBorder="1" applyAlignment="1">
      <alignment horizontal="center" vertical="center"/>
    </xf>
    <xf numFmtId="0" fontId="12" fillId="7" borderId="43"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60" xfId="0" applyFont="1" applyFill="1" applyBorder="1" applyAlignment="1">
      <alignment horizontal="center" vertical="center"/>
    </xf>
    <xf numFmtId="0" fontId="12" fillId="7" borderId="61" xfId="0" applyFont="1" applyFill="1" applyBorder="1" applyAlignment="1">
      <alignment horizontal="center" vertical="center"/>
    </xf>
    <xf numFmtId="0" fontId="12" fillId="7" borderId="62" xfId="0" applyFont="1" applyFill="1" applyBorder="1" applyAlignment="1">
      <alignment horizontal="center" vertical="center"/>
    </xf>
    <xf numFmtId="0" fontId="25" fillId="7" borderId="13" xfId="0" applyFont="1" applyFill="1" applyBorder="1" applyAlignment="1">
      <alignment vertical="center" shrinkToFit="1"/>
    </xf>
    <xf numFmtId="0" fontId="25" fillId="7" borderId="0" xfId="0" applyFont="1" applyFill="1" applyAlignment="1">
      <alignment vertical="center" shrinkToFit="1"/>
    </xf>
    <xf numFmtId="0" fontId="13" fillId="7" borderId="25" xfId="0" applyFont="1" applyFill="1" applyBorder="1">
      <alignment vertical="center"/>
    </xf>
    <xf numFmtId="0" fontId="13" fillId="7" borderId="43" xfId="0" applyFont="1" applyFill="1" applyBorder="1">
      <alignment vertical="center"/>
    </xf>
    <xf numFmtId="0" fontId="18" fillId="7" borderId="19" xfId="0" applyFont="1" applyFill="1" applyBorder="1" applyAlignment="1">
      <alignment horizontal="left" vertical="center" shrinkToFit="1"/>
    </xf>
    <xf numFmtId="0" fontId="18" fillId="7" borderId="19" xfId="0" applyFont="1" applyFill="1" applyBorder="1" applyAlignment="1">
      <alignment horizontal="center" vertical="center" shrinkToFit="1"/>
    </xf>
    <xf numFmtId="179" fontId="18" fillId="7" borderId="19" xfId="1" applyNumberFormat="1" applyFont="1" applyFill="1" applyBorder="1" applyAlignment="1">
      <alignment horizontal="right" vertical="center" shrinkToFit="1"/>
    </xf>
    <xf numFmtId="12" fontId="18" fillId="7" borderId="19" xfId="0" applyNumberFormat="1" applyFont="1" applyFill="1" applyBorder="1" applyAlignment="1">
      <alignment horizontal="center" vertical="center" shrinkToFit="1"/>
    </xf>
    <xf numFmtId="12" fontId="18" fillId="7" borderId="41" xfId="0" applyNumberFormat="1" applyFont="1" applyFill="1" applyBorder="1" applyAlignment="1">
      <alignment horizontal="center" vertical="center" shrinkToFit="1"/>
    </xf>
    <xf numFmtId="0" fontId="12" fillId="7" borderId="52" xfId="0" applyFont="1" applyFill="1" applyBorder="1" applyAlignment="1">
      <alignment horizontal="right" vertical="center"/>
    </xf>
    <xf numFmtId="0" fontId="12" fillId="7" borderId="53" xfId="0" applyFont="1" applyFill="1" applyBorder="1" applyAlignment="1">
      <alignment horizontal="right" vertical="center"/>
    </xf>
    <xf numFmtId="179" fontId="18" fillId="7" borderId="53" xfId="1" applyNumberFormat="1" applyFont="1" applyFill="1" applyBorder="1" applyAlignment="1">
      <alignment horizontal="right" vertical="center"/>
    </xf>
    <xf numFmtId="0" fontId="12" fillId="7" borderId="19" xfId="0" applyFont="1" applyFill="1" applyBorder="1" applyAlignment="1">
      <alignment horizontal="center" vertical="center"/>
    </xf>
    <xf numFmtId="0" fontId="12" fillId="7" borderId="18" xfId="0" applyFont="1" applyFill="1" applyBorder="1" applyAlignment="1">
      <alignment horizontal="center" vertical="center" wrapText="1"/>
    </xf>
    <xf numFmtId="0" fontId="27" fillId="7" borderId="61" xfId="0" applyFont="1" applyFill="1" applyBorder="1" applyAlignment="1">
      <alignment vertical="center" wrapText="1"/>
    </xf>
    <xf numFmtId="0" fontId="27" fillId="7" borderId="61" xfId="0" applyFont="1" applyFill="1" applyBorder="1" applyAlignment="1">
      <alignment horizontal="right" vertical="center" wrapText="1"/>
    </xf>
    <xf numFmtId="0" fontId="27" fillId="7" borderId="63" xfId="0" applyFont="1" applyFill="1" applyBorder="1" applyAlignment="1">
      <alignment vertical="center" wrapText="1"/>
    </xf>
    <xf numFmtId="0" fontId="16" fillId="7" borderId="13" xfId="0" applyFont="1" applyFill="1" applyBorder="1" applyAlignment="1"/>
    <xf numFmtId="0" fontId="16" fillId="7" borderId="14" xfId="0" applyFont="1" applyFill="1" applyBorder="1" applyAlignment="1"/>
    <xf numFmtId="181" fontId="10" fillId="7" borderId="0" xfId="0" applyNumberFormat="1" applyFont="1" applyFill="1">
      <alignment vertical="center"/>
    </xf>
    <xf numFmtId="0" fontId="18" fillId="7" borderId="0" xfId="0" applyFont="1" applyFill="1" applyAlignment="1">
      <alignment horizontal="distributed" vertical="center"/>
    </xf>
    <xf numFmtId="181" fontId="20" fillId="7" borderId="65" xfId="0" applyNumberFormat="1" applyFont="1" applyFill="1" applyBorder="1" applyAlignment="1">
      <alignment horizontal="center" vertical="center" shrinkToFit="1"/>
    </xf>
    <xf numFmtId="181" fontId="20" fillId="7" borderId="16" xfId="0" applyNumberFormat="1" applyFont="1" applyFill="1" applyBorder="1" applyAlignment="1">
      <alignment horizontal="center" vertical="center" shrinkToFit="1"/>
    </xf>
    <xf numFmtId="181" fontId="20" fillId="7" borderId="10" xfId="0" applyNumberFormat="1" applyFont="1" applyFill="1" applyBorder="1" applyAlignment="1">
      <alignment horizontal="center" vertical="center" shrinkToFit="1"/>
    </xf>
    <xf numFmtId="0" fontId="20" fillId="7" borderId="16" xfId="0" applyFont="1" applyFill="1" applyBorder="1" applyAlignment="1">
      <alignment horizontal="center" vertical="center" shrinkToFit="1"/>
    </xf>
    <xf numFmtId="0" fontId="13" fillId="7" borderId="42" xfId="0" applyFont="1" applyFill="1" applyBorder="1">
      <alignment vertical="center"/>
    </xf>
    <xf numFmtId="0" fontId="13" fillId="7" borderId="44" xfId="0" applyFont="1" applyFill="1" applyBorder="1">
      <alignment vertical="center"/>
    </xf>
    <xf numFmtId="0" fontId="15" fillId="7" borderId="42" xfId="0" applyFont="1" applyFill="1" applyBorder="1">
      <alignment vertical="center"/>
    </xf>
    <xf numFmtId="0" fontId="15" fillId="7" borderId="43" xfId="0" applyFont="1" applyFill="1" applyBorder="1">
      <alignment vertical="center"/>
    </xf>
    <xf numFmtId="0" fontId="15" fillId="7" borderId="44" xfId="0" applyFont="1" applyFill="1" applyBorder="1">
      <alignment vertical="center"/>
    </xf>
    <xf numFmtId="0" fontId="12" fillId="7" borderId="41" xfId="0" applyFont="1" applyFill="1" applyBorder="1" applyAlignment="1">
      <alignment horizontal="center" vertical="center"/>
    </xf>
    <xf numFmtId="0" fontId="13" fillId="7" borderId="23" xfId="0" applyFont="1" applyFill="1" applyBorder="1">
      <alignment vertical="center"/>
    </xf>
    <xf numFmtId="0" fontId="11" fillId="7" borderId="55" xfId="0" applyFont="1" applyFill="1" applyBorder="1" applyAlignment="1">
      <alignment horizontal="center" vertical="center"/>
    </xf>
    <xf numFmtId="0" fontId="11" fillId="7" borderId="54" xfId="0" applyFont="1" applyFill="1" applyBorder="1" applyAlignment="1">
      <alignment horizontal="center" vertical="center"/>
    </xf>
    <xf numFmtId="0" fontId="13" fillId="7" borderId="14" xfId="0" applyFont="1" applyFill="1" applyBorder="1">
      <alignment vertical="center"/>
    </xf>
    <xf numFmtId="0" fontId="13" fillId="7" borderId="11" xfId="0" applyFont="1" applyFill="1" applyBorder="1">
      <alignment vertical="center"/>
    </xf>
    <xf numFmtId="0" fontId="14" fillId="7" borderId="20"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1" fillId="7" borderId="42" xfId="0" applyFont="1" applyFill="1" applyBorder="1">
      <alignment vertical="center"/>
    </xf>
    <xf numFmtId="0" fontId="11" fillId="7" borderId="43" xfId="0" applyFont="1" applyFill="1" applyBorder="1">
      <alignment vertical="center"/>
    </xf>
    <xf numFmtId="0" fontId="11" fillId="7" borderId="44" xfId="0" applyFont="1" applyFill="1" applyBorder="1">
      <alignment vertical="center"/>
    </xf>
    <xf numFmtId="0" fontId="18" fillId="7" borderId="42" xfId="0" applyFont="1" applyFill="1" applyBorder="1" applyAlignment="1">
      <alignment horizontal="center" vertical="center" shrinkToFit="1"/>
    </xf>
    <xf numFmtId="0" fontId="18" fillId="7" borderId="43" xfId="0" applyFont="1" applyFill="1" applyBorder="1" applyAlignment="1">
      <alignment horizontal="center" vertical="center" shrinkToFit="1"/>
    </xf>
    <xf numFmtId="0" fontId="18" fillId="7" borderId="45" xfId="0" applyFont="1" applyFill="1" applyBorder="1" applyAlignment="1">
      <alignment horizontal="center" vertical="center" shrinkToFit="1"/>
    </xf>
    <xf numFmtId="0" fontId="13" fillId="7" borderId="42" xfId="0" applyFont="1" applyFill="1" applyBorder="1" applyAlignment="1">
      <alignment vertical="center" shrinkToFit="1"/>
    </xf>
    <xf numFmtId="0" fontId="13" fillId="7" borderId="43" xfId="0" applyFont="1" applyFill="1" applyBorder="1" applyAlignment="1">
      <alignment vertical="center" shrinkToFit="1"/>
    </xf>
    <xf numFmtId="0" fontId="13" fillId="7" borderId="44" xfId="0" applyFont="1" applyFill="1" applyBorder="1" applyAlignment="1">
      <alignment vertical="center" shrinkToFit="1"/>
    </xf>
    <xf numFmtId="0" fontId="14" fillId="7" borderId="31" xfId="0" applyFont="1" applyFill="1" applyBorder="1" applyAlignment="1">
      <alignment horizontal="center" vertical="center" textRotation="255"/>
    </xf>
    <xf numFmtId="0" fontId="14" fillId="7" borderId="37" xfId="0" applyFont="1" applyFill="1" applyBorder="1" applyAlignment="1">
      <alignment horizontal="center" vertical="center" textRotation="255"/>
    </xf>
    <xf numFmtId="0" fontId="14" fillId="7" borderId="52" xfId="0" applyFont="1" applyFill="1" applyBorder="1" applyAlignment="1">
      <alignment horizontal="center" vertical="center" textRotation="255"/>
    </xf>
    <xf numFmtId="0" fontId="33" fillId="7" borderId="0" xfId="0" applyFont="1" applyFill="1" applyAlignment="1">
      <alignment horizontal="left" vertical="top" wrapText="1"/>
    </xf>
    <xf numFmtId="0" fontId="14" fillId="7" borderId="58"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94" xfId="0" applyFont="1" applyFill="1" applyBorder="1" applyAlignment="1">
      <alignment horizontal="center" vertical="center"/>
    </xf>
    <xf numFmtId="0" fontId="14" fillId="7" borderId="25" xfId="0" applyFont="1" applyFill="1" applyBorder="1" applyAlignment="1">
      <alignment horizontal="center" vertical="center"/>
    </xf>
    <xf numFmtId="0" fontId="14" fillId="7" borderId="26" xfId="0" applyFont="1" applyFill="1" applyBorder="1" applyAlignment="1">
      <alignment horizontal="center" vertical="center"/>
    </xf>
    <xf numFmtId="0" fontId="14" fillId="7" borderId="27" xfId="0" applyFont="1" applyFill="1" applyBorder="1" applyAlignment="1">
      <alignment horizontal="center" vertical="center"/>
    </xf>
    <xf numFmtId="0" fontId="18" fillId="7" borderId="13" xfId="0" applyFont="1" applyFill="1" applyBorder="1" applyAlignment="1">
      <alignment horizontal="center" vertical="center" wrapText="1"/>
    </xf>
    <xf numFmtId="0" fontId="18" fillId="7" borderId="94"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1" fillId="7" borderId="58" xfId="0" applyFont="1" applyFill="1" applyBorder="1" applyAlignment="1">
      <alignment horizontal="center" vertical="center" wrapText="1"/>
    </xf>
    <xf numFmtId="0" fontId="11" fillId="7" borderId="94" xfId="0" applyFont="1" applyFill="1" applyBorder="1" applyAlignment="1">
      <alignment horizontal="center" vertical="center"/>
    </xf>
    <xf numFmtId="0" fontId="11" fillId="7" borderId="25" xfId="0" applyFont="1" applyFill="1" applyBorder="1" applyAlignment="1">
      <alignment horizontal="center" vertical="center"/>
    </xf>
    <xf numFmtId="0" fontId="11" fillId="7" borderId="27" xfId="0" applyFont="1" applyFill="1" applyBorder="1" applyAlignment="1">
      <alignment horizontal="center" vertical="center"/>
    </xf>
    <xf numFmtId="12" fontId="18" fillId="7" borderId="13" xfId="0" applyNumberFormat="1" applyFont="1" applyFill="1" applyBorder="1" applyAlignment="1">
      <alignment horizontal="center" vertical="center" wrapText="1"/>
    </xf>
    <xf numFmtId="12" fontId="18" fillId="7" borderId="12" xfId="0" applyNumberFormat="1" applyFont="1" applyFill="1" applyBorder="1" applyAlignment="1">
      <alignment horizontal="center" vertical="center" wrapText="1"/>
    </xf>
    <xf numFmtId="12" fontId="18" fillId="7" borderId="26" xfId="0" applyNumberFormat="1" applyFont="1" applyFill="1" applyBorder="1" applyAlignment="1">
      <alignment horizontal="center" vertical="center" wrapText="1"/>
    </xf>
    <xf numFmtId="12" fontId="18" fillId="7" borderId="35" xfId="0" applyNumberFormat="1" applyFont="1" applyFill="1" applyBorder="1" applyAlignment="1">
      <alignment horizontal="center" vertical="center" wrapText="1"/>
    </xf>
    <xf numFmtId="0" fontId="20" fillId="7" borderId="21"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24"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50" xfId="0" applyFont="1" applyFill="1" applyBorder="1" applyAlignment="1">
      <alignment horizontal="center" vertical="center" wrapText="1"/>
    </xf>
    <xf numFmtId="0" fontId="11" fillId="7" borderId="21" xfId="0" applyFont="1" applyFill="1" applyBorder="1">
      <alignment vertical="center"/>
    </xf>
    <xf numFmtId="0" fontId="11" fillId="7" borderId="33" xfId="0" applyFont="1" applyFill="1" applyBorder="1">
      <alignment vertical="center"/>
    </xf>
    <xf numFmtId="0" fontId="11" fillId="7" borderId="0" xfId="0" applyFont="1" applyFill="1">
      <alignment vertical="center"/>
    </xf>
    <xf numFmtId="0" fontId="11" fillId="7" borderId="9" xfId="0" applyFont="1" applyFill="1" applyBorder="1">
      <alignment vertical="center"/>
    </xf>
    <xf numFmtId="0" fontId="11" fillId="7" borderId="14" xfId="0" applyFont="1" applyFill="1" applyBorder="1">
      <alignment vertical="center"/>
    </xf>
    <xf numFmtId="0" fontId="11" fillId="7" borderId="11" xfId="0" applyFont="1" applyFill="1" applyBorder="1">
      <alignment vertical="center"/>
    </xf>
    <xf numFmtId="0" fontId="14" fillId="7" borderId="0" xfId="0" applyFont="1" applyFill="1" applyAlignment="1">
      <alignment vertical="center" wrapText="1"/>
    </xf>
    <xf numFmtId="0" fontId="33" fillId="7" borderId="0" xfId="0" applyFont="1" applyFill="1" applyAlignment="1">
      <alignment horizontal="center" vertical="center"/>
    </xf>
    <xf numFmtId="0" fontId="16" fillId="7" borderId="90" xfId="0" applyFont="1" applyFill="1" applyBorder="1" applyAlignment="1">
      <alignment horizontal="center" vertical="center" wrapText="1"/>
    </xf>
    <xf numFmtId="0" fontId="16" fillId="7" borderId="91" xfId="0" applyFont="1" applyFill="1" applyBorder="1" applyAlignment="1">
      <alignment horizontal="center" vertical="center" wrapText="1"/>
    </xf>
    <xf numFmtId="0" fontId="16" fillId="7" borderId="92" xfId="0" applyFont="1" applyFill="1" applyBorder="1" applyAlignment="1">
      <alignment horizontal="center" vertical="center" wrapText="1"/>
    </xf>
    <xf numFmtId="0" fontId="16" fillId="7" borderId="93" xfId="0" applyFont="1" applyFill="1" applyBorder="1" applyAlignment="1">
      <alignment horizontal="center" vertical="center" wrapText="1"/>
    </xf>
    <xf numFmtId="0" fontId="14" fillId="7" borderId="0" xfId="0" applyFont="1" applyFill="1">
      <alignment vertical="center"/>
    </xf>
    <xf numFmtId="0" fontId="35" fillId="7" borderId="30" xfId="0" applyFont="1" applyFill="1" applyBorder="1" applyAlignment="1">
      <alignment horizontal="center" wrapText="1"/>
    </xf>
    <xf numFmtId="0" fontId="35" fillId="7" borderId="40" xfId="0" applyFont="1" applyFill="1" applyBorder="1" applyAlignment="1">
      <alignment horizontal="center" wrapText="1"/>
    </xf>
    <xf numFmtId="0" fontId="14" fillId="7" borderId="37" xfId="0" applyFont="1" applyFill="1" applyBorder="1" applyAlignment="1">
      <alignment horizontal="left" vertical="center" wrapText="1"/>
    </xf>
    <xf numFmtId="0" fontId="14" fillId="7" borderId="52" xfId="0" applyFont="1" applyFill="1" applyBorder="1" applyAlignment="1">
      <alignment horizontal="left" vertical="center"/>
    </xf>
    <xf numFmtId="0" fontId="33" fillId="7" borderId="2" xfId="0" applyFont="1" applyFill="1" applyBorder="1" applyAlignment="1">
      <alignment horizontal="center" vertical="center" textRotation="255"/>
    </xf>
    <xf numFmtId="0" fontId="33" fillId="7" borderId="4" xfId="0" applyFont="1" applyFill="1" applyBorder="1" applyAlignment="1">
      <alignment horizontal="center" vertical="center" textRotation="255"/>
    </xf>
    <xf numFmtId="0" fontId="33" fillId="7" borderId="3" xfId="0" applyFont="1" applyFill="1" applyBorder="1" applyAlignment="1">
      <alignment horizontal="center" vertical="center" textRotation="255"/>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32" xfId="0" applyFont="1" applyFill="1" applyBorder="1" applyAlignment="1">
      <alignment horizontal="center" vertical="center"/>
    </xf>
    <xf numFmtId="0" fontId="10" fillId="7" borderId="41" xfId="0" applyFont="1" applyFill="1" applyBorder="1" applyAlignment="1">
      <alignment horizontal="center" vertical="center"/>
    </xf>
    <xf numFmtId="0" fontId="10" fillId="7" borderId="31" xfId="0" applyFont="1" applyFill="1" applyBorder="1" applyAlignment="1">
      <alignment horizontal="center" vertical="center"/>
    </xf>
    <xf numFmtId="0" fontId="10" fillId="7" borderId="37" xfId="0" applyFont="1" applyFill="1" applyBorder="1" applyAlignment="1">
      <alignment horizontal="center" vertical="center"/>
    </xf>
    <xf numFmtId="0" fontId="10" fillId="7" borderId="52" xfId="0" applyFont="1" applyFill="1" applyBorder="1" applyAlignment="1">
      <alignment horizontal="right" vertical="center"/>
    </xf>
    <xf numFmtId="0" fontId="10" fillId="7" borderId="53" xfId="0" applyFont="1" applyFill="1" applyBorder="1" applyAlignment="1">
      <alignment horizontal="right" vertical="center"/>
    </xf>
    <xf numFmtId="0" fontId="16" fillId="7" borderId="19"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53" xfId="0" applyFont="1" applyFill="1" applyBorder="1" applyAlignment="1">
      <alignment horizontal="center" vertical="center" wrapText="1"/>
    </xf>
    <xf numFmtId="0" fontId="16" fillId="7" borderId="78" xfId="0" applyFont="1" applyFill="1" applyBorder="1" applyAlignment="1">
      <alignment horizontal="center" vertical="center" wrapText="1"/>
    </xf>
    <xf numFmtId="0" fontId="3" fillId="7" borderId="0" xfId="0" applyFont="1" applyFill="1" applyAlignment="1">
      <alignment horizontal="center" vertical="center"/>
    </xf>
    <xf numFmtId="0" fontId="16" fillId="7" borderId="18"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40" xfId="0" applyFont="1" applyFill="1" applyBorder="1" applyAlignment="1">
      <alignment horizontal="center" vertical="center" wrapText="1"/>
    </xf>
    <xf numFmtId="0" fontId="33" fillId="7" borderId="37" xfId="0" applyFont="1" applyFill="1" applyBorder="1" applyAlignment="1">
      <alignment horizontal="left" vertical="center"/>
    </xf>
    <xf numFmtId="0" fontId="14" fillId="0" borderId="0" xfId="0" applyFont="1" applyAlignment="1">
      <alignment horizontal="center" vertical="center"/>
    </xf>
    <xf numFmtId="0" fontId="11" fillId="0" borderId="0" xfId="0" applyFont="1" applyAlignment="1">
      <alignment horizontal="center" vertical="center"/>
    </xf>
    <xf numFmtId="0" fontId="13" fillId="0" borderId="16" xfId="0" applyFont="1" applyBorder="1" applyAlignment="1">
      <alignment horizontal="center" vertical="center"/>
    </xf>
    <xf numFmtId="0" fontId="13" fillId="0" borderId="10" xfId="0" applyFont="1" applyBorder="1" applyAlignment="1">
      <alignment horizontal="center" vertical="center"/>
    </xf>
    <xf numFmtId="0" fontId="13" fillId="0" borderId="21" xfId="0" applyFont="1" applyBorder="1">
      <alignment vertical="center"/>
    </xf>
    <xf numFmtId="0" fontId="13" fillId="0" borderId="33"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2" fillId="0" borderId="31" xfId="0" applyFont="1" applyBorder="1" applyAlignment="1">
      <alignment horizontal="center" vertical="center"/>
    </xf>
    <xf numFmtId="0" fontId="12" fillId="0" borderId="18" xfId="0" applyFont="1" applyBorder="1" applyAlignment="1">
      <alignment horizontal="center" vertical="center"/>
    </xf>
    <xf numFmtId="0" fontId="12" fillId="0" borderId="32"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textRotation="255"/>
    </xf>
    <xf numFmtId="0" fontId="13" fillId="0" borderId="28" xfId="0" applyFont="1" applyBorder="1">
      <alignment vertical="center"/>
    </xf>
    <xf numFmtId="0" fontId="13" fillId="0" borderId="38" xfId="0" applyFont="1" applyBorder="1">
      <alignment vertical="center"/>
    </xf>
    <xf numFmtId="0" fontId="13" fillId="0" borderId="29" xfId="0" applyFont="1" applyBorder="1" applyAlignment="1">
      <alignment horizontal="center" vertical="center"/>
    </xf>
    <xf numFmtId="0" fontId="13" fillId="0" borderId="39" xfId="0" applyFont="1" applyBorder="1" applyAlignment="1">
      <alignment horizontal="center" vertical="center"/>
    </xf>
    <xf numFmtId="0" fontId="13" fillId="0" borderId="30" xfId="0" applyFont="1" applyBorder="1" applyAlignment="1">
      <alignment horizontal="center" vertical="center"/>
    </xf>
    <xf numFmtId="0" fontId="13" fillId="0" borderId="40" xfId="0" applyFont="1" applyBorder="1" applyAlignment="1">
      <alignment horizontal="center" vertical="center"/>
    </xf>
    <xf numFmtId="0" fontId="15" fillId="0" borderId="26" xfId="0" applyFont="1" applyBorder="1" applyAlignment="1">
      <alignment horizontal="left" vertical="center"/>
    </xf>
    <xf numFmtId="0" fontId="13" fillId="0" borderId="26" xfId="0" applyFont="1" applyBorder="1" applyAlignment="1">
      <alignment horizontal="center" vertical="center"/>
    </xf>
    <xf numFmtId="0" fontId="13" fillId="0" borderId="35" xfId="0" applyFont="1" applyBorder="1" applyAlignment="1">
      <alignment horizontal="center" vertical="center"/>
    </xf>
    <xf numFmtId="0" fontId="13" fillId="0" borderId="20" xfId="0" applyFont="1" applyBorder="1">
      <alignmen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35"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42" xfId="0" applyFont="1" applyBorder="1">
      <alignment vertical="center"/>
    </xf>
    <xf numFmtId="0" fontId="13" fillId="0" borderId="43" xfId="0" applyFont="1" applyBorder="1">
      <alignment vertical="center"/>
    </xf>
    <xf numFmtId="0" fontId="13" fillId="0" borderId="45" xfId="0" applyFont="1" applyBorder="1">
      <alignment vertical="center"/>
    </xf>
    <xf numFmtId="0" fontId="13" fillId="0" borderId="51" xfId="0" applyFont="1" applyBorder="1" applyAlignment="1">
      <alignment vertical="center" wrapText="1"/>
    </xf>
    <xf numFmtId="0" fontId="13" fillId="0" borderId="13" xfId="0" applyFont="1" applyBorder="1">
      <alignment vertical="center"/>
    </xf>
    <xf numFmtId="0" fontId="13" fillId="0" borderId="34" xfId="0" applyFont="1" applyBorder="1">
      <alignment vertical="center"/>
    </xf>
    <xf numFmtId="0" fontId="13" fillId="0" borderId="0" xfId="0" applyFont="1">
      <alignment vertical="center"/>
    </xf>
    <xf numFmtId="0" fontId="13" fillId="0" borderId="20" xfId="0" applyFont="1" applyBorder="1" applyAlignment="1">
      <alignment vertical="center" wrapText="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3" fillId="0" borderId="0" xfId="0" applyFont="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9" xfId="0" applyFont="1" applyBorder="1">
      <alignment vertical="center"/>
    </xf>
    <xf numFmtId="0" fontId="13" fillId="0" borderId="26" xfId="0" applyFont="1" applyBorder="1">
      <alignment vertical="center"/>
    </xf>
    <xf numFmtId="0" fontId="13" fillId="0" borderId="35" xfId="0" applyFont="1" applyBorder="1">
      <alignment vertical="center"/>
    </xf>
    <xf numFmtId="0" fontId="13" fillId="0" borderId="20" xfId="0" applyFont="1" applyBorder="1" applyAlignment="1">
      <alignment vertical="center" textRotation="255"/>
    </xf>
    <xf numFmtId="0" fontId="13" fillId="0" borderId="22" xfId="0" applyFont="1" applyBorder="1" applyAlignment="1">
      <alignment vertical="center" textRotation="255"/>
    </xf>
    <xf numFmtId="0" fontId="13" fillId="0" borderId="23" xfId="0" applyFont="1" applyBorder="1" applyAlignment="1">
      <alignment vertical="center" textRotation="255"/>
    </xf>
    <xf numFmtId="0" fontId="13" fillId="0" borderId="24" xfId="0" applyFont="1" applyBorder="1" applyAlignment="1">
      <alignment vertical="center" textRotation="255"/>
    </xf>
    <xf numFmtId="0" fontId="13" fillId="0" borderId="23" xfId="0" applyFont="1" applyBorder="1">
      <alignment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6" fillId="0" borderId="13" xfId="0" applyFont="1" applyBorder="1" applyAlignment="1"/>
    <xf numFmtId="0" fontId="16" fillId="0" borderId="14" xfId="0" applyFont="1" applyBorder="1" applyAlignment="1"/>
    <xf numFmtId="0" fontId="12" fillId="0" borderId="37" xfId="0" applyFont="1" applyBorder="1" applyAlignment="1">
      <alignment horizontal="center"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41" xfId="0"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48" xfId="0" applyFont="1" applyBorder="1" applyAlignment="1">
      <alignment horizontal="center" vertical="center" textRotation="255"/>
    </xf>
    <xf numFmtId="0" fontId="13" fillId="0" borderId="25" xfId="0" applyFont="1" applyBorder="1" applyAlignment="1">
      <alignment vertical="center" textRotation="255"/>
    </xf>
    <xf numFmtId="0" fontId="13" fillId="0" borderId="27" xfId="0" applyFont="1" applyBorder="1" applyAlignment="1">
      <alignment vertical="center" textRotation="255"/>
    </xf>
    <xf numFmtId="0" fontId="13" fillId="0" borderId="34" xfId="0" applyFont="1" applyBorder="1" applyAlignment="1">
      <alignment horizontal="left" vertical="center" wrapText="1"/>
    </xf>
    <xf numFmtId="0" fontId="13" fillId="0" borderId="0" xfId="0" applyFont="1" applyAlignment="1">
      <alignment horizontal="left" vertical="center"/>
    </xf>
    <xf numFmtId="0" fontId="13" fillId="0" borderId="34" xfId="0" applyFont="1" applyBorder="1" applyAlignment="1">
      <alignment horizontal="left" vertical="center"/>
    </xf>
    <xf numFmtId="176" fontId="12" fillId="0" borderId="19" xfId="1" applyNumberFormat="1" applyFont="1" applyBorder="1" applyAlignment="1">
      <alignment horizontal="right"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13" fillId="0" borderId="13" xfId="0" applyFont="1" applyBorder="1" applyAlignment="1">
      <alignment vertical="center" wrapText="1"/>
    </xf>
    <xf numFmtId="177" fontId="10" fillId="0" borderId="0" xfId="0" applyNumberFormat="1" applyFont="1" applyAlignment="1">
      <alignment horizontal="center" vertical="center"/>
    </xf>
    <xf numFmtId="0" fontId="11" fillId="0" borderId="65" xfId="0" applyFont="1" applyBorder="1" applyAlignment="1">
      <alignment horizontal="center" vertical="center" shrinkToFit="1"/>
    </xf>
    <xf numFmtId="0" fontId="11" fillId="0" borderId="16" xfId="0" applyFont="1" applyBorder="1" applyAlignment="1">
      <alignment horizontal="center" vertical="center" shrinkToFit="1"/>
    </xf>
    <xf numFmtId="0" fontId="12" fillId="0" borderId="59"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3" fillId="0" borderId="63" xfId="0" applyFont="1" applyBorder="1">
      <alignment vertical="center"/>
    </xf>
    <xf numFmtId="0" fontId="13" fillId="0" borderId="61" xfId="0" applyFont="1" applyBorder="1">
      <alignment vertical="center"/>
    </xf>
    <xf numFmtId="0" fontId="13" fillId="0" borderId="64" xfId="0" applyFont="1" applyBorder="1">
      <alignment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3" fillId="0" borderId="25" xfId="0" applyFont="1" applyBorder="1">
      <alignment vertical="center"/>
    </xf>
    <xf numFmtId="0" fontId="12" fillId="0" borderId="52" xfId="0" applyFont="1" applyBorder="1" applyAlignment="1">
      <alignment horizontal="right" vertical="center"/>
    </xf>
    <xf numFmtId="0" fontId="12" fillId="0" borderId="53" xfId="0" applyFont="1" applyBorder="1" applyAlignment="1">
      <alignment horizontal="right" vertical="center"/>
    </xf>
    <xf numFmtId="176" fontId="11" fillId="0" borderId="53" xfId="1" applyNumberFormat="1" applyFont="1" applyBorder="1" applyAlignment="1">
      <alignment horizontal="right"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0" xfId="0" applyFont="1" applyBorder="1" applyAlignment="1">
      <alignment horizontal="center" vertical="center" wrapText="1"/>
    </xf>
    <xf numFmtId="0" fontId="11" fillId="0" borderId="21" xfId="0" applyFont="1" applyBorder="1">
      <alignment vertical="center"/>
    </xf>
    <xf numFmtId="0" fontId="11" fillId="0" borderId="33" xfId="0" applyFont="1" applyBorder="1">
      <alignment vertical="center"/>
    </xf>
    <xf numFmtId="0" fontId="11" fillId="0" borderId="0" xfId="0" applyFont="1">
      <alignment vertical="center"/>
    </xf>
    <xf numFmtId="0" fontId="20" fillId="0" borderId="0" xfId="0" applyFont="1" applyAlignment="1">
      <alignment horizontal="left" vertical="center" shrinkToFit="1"/>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20" fillId="0" borderId="21" xfId="0" applyFont="1" applyBorder="1" applyAlignment="1">
      <alignment horizontal="center" vertical="center" wrapText="1"/>
    </xf>
    <xf numFmtId="0" fontId="20" fillId="0" borderId="33"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5"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1" fillId="0" borderId="42" xfId="0" applyFont="1" applyBorder="1">
      <alignment vertical="center"/>
    </xf>
    <xf numFmtId="0" fontId="11" fillId="0" borderId="43" xfId="0" applyFont="1" applyBorder="1">
      <alignment vertical="center"/>
    </xf>
    <xf numFmtId="0" fontId="11" fillId="0" borderId="44" xfId="0" applyFont="1" applyBorder="1">
      <alignment vertical="center"/>
    </xf>
    <xf numFmtId="0" fontId="18" fillId="0" borderId="42"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5" xfId="0" applyFont="1" applyBorder="1" applyAlignment="1">
      <alignment horizontal="center" vertical="center" shrinkToFit="1"/>
    </xf>
    <xf numFmtId="0" fontId="13" fillId="0" borderId="42" xfId="0" applyFont="1" applyBorder="1" applyAlignment="1">
      <alignment vertical="center" shrinkToFit="1"/>
    </xf>
    <xf numFmtId="0" fontId="13" fillId="0" borderId="43" xfId="0" applyFont="1" applyBorder="1" applyAlignment="1">
      <alignment vertical="center" shrinkToFit="1"/>
    </xf>
    <xf numFmtId="0" fontId="13" fillId="0" borderId="44" xfId="0" applyFont="1" applyBorder="1" applyAlignment="1">
      <alignment vertical="center" shrinkToFit="1"/>
    </xf>
    <xf numFmtId="0" fontId="14" fillId="0" borderId="31" xfId="0" applyFont="1" applyBorder="1" applyAlignment="1">
      <alignment horizontal="center" vertical="center" textRotation="255"/>
    </xf>
    <xf numFmtId="0" fontId="14" fillId="0" borderId="37" xfId="0" applyFont="1" applyBorder="1" applyAlignment="1">
      <alignment horizontal="center" vertical="center" textRotation="255"/>
    </xf>
    <xf numFmtId="0" fontId="14" fillId="0" borderId="52" xfId="0" applyFont="1" applyBorder="1" applyAlignment="1">
      <alignment horizontal="center" vertical="center" textRotation="255"/>
    </xf>
    <xf numFmtId="0" fontId="14" fillId="0" borderId="58" xfId="0" applyFont="1" applyBorder="1" applyAlignment="1">
      <alignment horizontal="center" vertical="center"/>
    </xf>
    <xf numFmtId="0" fontId="14" fillId="0" borderId="13" xfId="0" applyFont="1" applyBorder="1" applyAlignment="1">
      <alignment horizontal="center" vertical="center"/>
    </xf>
    <xf numFmtId="0" fontId="14" fillId="0" borderId="9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8" fillId="0" borderId="13"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2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94" xfId="0" applyFont="1" applyBorder="1" applyAlignment="1">
      <alignment horizontal="center" vertical="center"/>
    </xf>
    <xf numFmtId="0" fontId="11" fillId="0" borderId="25" xfId="0" applyFont="1" applyBorder="1" applyAlignment="1">
      <alignment horizontal="center" vertical="center"/>
    </xf>
    <xf numFmtId="0" fontId="11" fillId="0" borderId="27"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6" xfId="0" applyNumberFormat="1" applyFont="1" applyBorder="1" applyAlignment="1">
      <alignment horizontal="center" vertical="center" wrapText="1"/>
    </xf>
    <xf numFmtId="12" fontId="18" fillId="0" borderId="35" xfId="0" applyNumberFormat="1" applyFont="1" applyBorder="1" applyAlignment="1">
      <alignment horizontal="center" vertical="center" wrapText="1"/>
    </xf>
    <xf numFmtId="0" fontId="33" fillId="0" borderId="0" xfId="0" applyFont="1" applyAlignment="1">
      <alignment horizontal="left" vertical="top" wrapText="1"/>
    </xf>
    <xf numFmtId="0" fontId="14" fillId="0" borderId="0" xfId="0" applyFont="1" applyAlignment="1">
      <alignment vertical="center"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0" xfId="0" applyFont="1" applyBorder="1" applyAlignment="1">
      <alignment horizontal="center" vertical="center" wrapText="1"/>
    </xf>
    <xf numFmtId="0" fontId="16" fillId="0" borderId="91" xfId="0" applyFont="1" applyBorder="1" applyAlignment="1">
      <alignment horizontal="center" vertical="center" wrapText="1"/>
    </xf>
    <xf numFmtId="0" fontId="35" fillId="0" borderId="30" xfId="0" applyFont="1" applyBorder="1" applyAlignment="1">
      <alignment horizontal="center" wrapText="1"/>
    </xf>
    <xf numFmtId="0" fontId="35" fillId="0" borderId="40" xfId="0" applyFont="1" applyBorder="1" applyAlignment="1">
      <alignment horizontal="center" wrapText="1"/>
    </xf>
    <xf numFmtId="0" fontId="14" fillId="0" borderId="37" xfId="0" applyFont="1" applyBorder="1" applyAlignment="1">
      <alignment horizontal="left" vertical="center" wrapText="1"/>
    </xf>
    <xf numFmtId="0" fontId="14" fillId="0" borderId="52" xfId="0" applyFont="1" applyBorder="1" applyAlignment="1">
      <alignment horizontal="left" vertical="center"/>
    </xf>
    <xf numFmtId="0" fontId="16" fillId="0" borderId="92" xfId="0" applyFont="1" applyBorder="1" applyAlignment="1">
      <alignment horizontal="center" vertical="center" wrapText="1"/>
    </xf>
    <xf numFmtId="0" fontId="16" fillId="0" borderId="93"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31" xfId="0" applyFont="1" applyBorder="1" applyAlignment="1">
      <alignment horizontal="center" vertical="center"/>
    </xf>
    <xf numFmtId="0" fontId="10" fillId="0" borderId="3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32" xfId="0" applyFont="1" applyBorder="1" applyAlignment="1">
      <alignment horizontal="center" vertical="center"/>
    </xf>
    <xf numFmtId="0" fontId="10" fillId="0" borderId="41" xfId="0" applyFont="1" applyBorder="1" applyAlignment="1">
      <alignment horizontal="center" vertical="center"/>
    </xf>
    <xf numFmtId="0" fontId="10" fillId="0" borderId="52" xfId="0" applyFont="1" applyBorder="1" applyAlignment="1">
      <alignment horizontal="right" vertical="center"/>
    </xf>
    <xf numFmtId="0" fontId="10" fillId="0" borderId="53" xfId="0" applyFont="1" applyBorder="1" applyAlignment="1">
      <alignment horizontal="right" vertical="center"/>
    </xf>
    <xf numFmtId="0" fontId="16" fillId="0" borderId="19"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53" xfId="0" applyFont="1" applyBorder="1" applyAlignment="1">
      <alignment horizontal="center" vertical="center" wrapText="1"/>
    </xf>
    <xf numFmtId="0" fontId="16" fillId="0" borderId="78" xfId="0" applyFont="1" applyBorder="1" applyAlignment="1">
      <alignment horizontal="center" vertical="center" wrapText="1"/>
    </xf>
    <xf numFmtId="0" fontId="3" fillId="0" borderId="0" xfId="0" applyFont="1" applyAlignment="1">
      <alignment horizontal="center" vertical="center"/>
    </xf>
    <xf numFmtId="0" fontId="16" fillId="0" borderId="18" xfId="0" applyFont="1" applyBorder="1" applyAlignment="1">
      <alignment horizontal="center" vertical="center" wrapText="1"/>
    </xf>
    <xf numFmtId="0" fontId="16" fillId="0" borderId="32" xfId="0" applyFont="1" applyBorder="1" applyAlignment="1">
      <alignment horizontal="center" vertical="center" wrapText="1"/>
    </xf>
    <xf numFmtId="0" fontId="33" fillId="0" borderId="37" xfId="0" applyFont="1" applyBorder="1" applyAlignment="1">
      <alignment horizontal="left" vertical="center"/>
    </xf>
    <xf numFmtId="0" fontId="16" fillId="0" borderId="30" xfId="0" applyFont="1" applyBorder="1" applyAlignment="1">
      <alignment horizontal="center" vertical="center" wrapText="1"/>
    </xf>
    <xf numFmtId="0" fontId="16" fillId="0" borderId="40" xfId="0" applyFont="1" applyBorder="1" applyAlignment="1">
      <alignment horizontal="center" vertical="center" wrapText="1"/>
    </xf>
  </cellXfs>
  <cellStyles count="6">
    <cellStyle name="ハイパーリンク" xfId="5" builtinId="8"/>
    <cellStyle name="桁区切り" xfId="1" builtinId="6"/>
    <cellStyle name="桁区切り 2" xfId="3"/>
    <cellStyle name="標準" xfId="0" builtinId="0"/>
    <cellStyle name="標準 2" xfId="2"/>
    <cellStyle name="標準 2 2" xfId="4"/>
  </cellStyles>
  <dxfs count="98">
    <dxf>
      <font>
        <color theme="1"/>
      </font>
    </dxf>
    <dxf>
      <font>
        <color theme="0"/>
      </font>
      <fill>
        <patternFill patternType="none">
          <bgColor auto="1"/>
        </patternFill>
      </fill>
    </dxf>
    <dxf>
      <font>
        <color theme="1"/>
      </font>
    </dxf>
    <dxf>
      <font>
        <color theme="0" tint="-0.24994659260841701"/>
      </font>
      <numFmt numFmtId="182" formatCode=";;;&quot;例１：届出人の国内現地法人　例２：不動産管理委託先　例３：届出人の配偶者&quot;"/>
    </dxf>
    <dxf>
      <font>
        <color theme="0" tint="-0.24994659260841701"/>
      </font>
      <numFmt numFmtId="183" formatCode=";;;&quot;例：事業本部営業３課　　※個人の場合は記載不要&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88" formatCode=";;;&quot;連絡先が個人の場合は氏名、法人の場合は法人名を記載&quot;"/>
    </dxf>
    <dxf>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89" formatCode=";;;&quot;選択しなかった場合は日本国籍として記載されます&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91" formatCode=";;;&quot;選択しなかった場合は国内（日本）在住として記載されます&quot;"/>
    </dxf>
    <dxf>
      <font>
        <color theme="0" tint="-0.24994659260841701"/>
      </font>
      <numFmt numFmtId="187" formatCode=";;;&quot;ハイフンありの半角で記載　例：000-0000&quot;"/>
    </dxf>
    <dxf>
      <font>
        <color theme="0" tint="-0.24994659260841701"/>
      </font>
      <numFmt numFmtId="192" formatCode=";;;&quot;選択しなかった場合は日本法人として記載されます&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95" formatCode=";;;&quot;記載例　：　林野　太郎&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96" formatCode=";;;&quot;例：1/3　※分数で入力&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95" formatCode=";;;&quot;記載例　：　林野　太郎&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96" formatCode=";;;&quot;例：1/3　※分数で入力&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95" formatCode=";;;&quot;記載例　：　林野　太郎&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96" formatCode=";;;&quot;例：1/3　※分数で入力&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95" formatCode=";;;&quot;記載例　：　林野　太郎&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96" formatCode=";;;&quot;例：1/3　※分数で入力&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95" formatCode=";;;&quot;記載例　：　林野　太郎&quot;"/>
    </dxf>
    <dxf>
      <font>
        <color theme="0" tint="-0.24994659260841701"/>
      </font>
      <numFmt numFmtId="184" formatCode=";;;&quot;例：aaaaa@bbbb.co.jp　※ない場合は記載不要&quot;"/>
    </dxf>
    <dxf>
      <font>
        <color theme="0" tint="-0.24994659260841701"/>
      </font>
      <numFmt numFmtId="185" formatCode=";;;&quot;ハイフンありの半角で市外局番から記載　例：000-0000-0000&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96" formatCode=";;;&quot;例：1/3　※分数で入力&quot;"/>
    </dxf>
    <dxf>
      <font>
        <color theme="0" tint="-0.499984740745262"/>
      </font>
      <numFmt numFmtId="190" formatCode=";;;&quot;日本国籍以外を選択した場合のみ選択&quot;"/>
      <fill>
        <patternFill>
          <bgColor theme="0" tint="-0.24994659260841701"/>
        </patternFill>
      </fill>
    </dxf>
    <dxf>
      <font>
        <color theme="0" tint="-0.24994659260841701"/>
      </font>
      <numFmt numFmtId="189" formatCode=";;;&quot;選択しなかった場合は日本国籍として記載されます&quot;"/>
    </dxf>
    <dxf>
      <font>
        <color theme="0" tint="-0.24994659260841701"/>
      </font>
      <numFmt numFmtId="195" formatCode=";;;&quot;記載例　：　林野　太郎&quot;"/>
    </dxf>
    <dxf>
      <font>
        <color theme="0" tint="-0.24994659260841701"/>
      </font>
      <numFmt numFmtId="187"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95" formatCode=";;;&quot;記載例　：　林野　太郎&quot;"/>
    </dxf>
    <dxf>
      <font>
        <color theme="0" tint="-0.24994659260841701"/>
      </font>
      <numFmt numFmtId="187"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95" formatCode=";;;&quot;記載例　：　林野　太郎&quot;"/>
    </dxf>
    <dxf>
      <font>
        <color theme="0" tint="-0.24994659260841701"/>
      </font>
      <numFmt numFmtId="187"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95" formatCode=";;;&quot;記載例　：　林野　太郎&quot;"/>
    </dxf>
    <dxf>
      <font>
        <color theme="0" tint="-0.24994659260841701"/>
      </font>
      <numFmt numFmtId="187"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95" formatCode=";;;&quot;記載例　：　林野　太郎&quot;"/>
    </dxf>
    <dxf>
      <font>
        <color theme="0" tint="-0.24994659260841701"/>
      </font>
      <numFmt numFmtId="186" formatCode=";;;&quot;記載例　：　東京都千代田区霞が関１丁目２－１&quot;"/>
    </dxf>
    <dxf>
      <font>
        <color theme="0" tint="-0.24994659260841701"/>
      </font>
      <numFmt numFmtId="187" formatCode=";;;&quot;ハイフンありの半角で記載　例：000-0000&quot;"/>
    </dxf>
    <dxf>
      <font>
        <color theme="0" tint="-0.24994659260841701"/>
      </font>
      <numFmt numFmtId="193" formatCode=";;;&quot;記載例　：　代表取締役　大空　大地&quot;"/>
    </dxf>
    <dxf>
      <font>
        <color theme="0" tint="-0.24994659260841701"/>
      </font>
      <numFmt numFmtId="194" formatCode=";;;&quot;記載例　：　株式会社霞が関林業&quot;"/>
    </dxf>
    <dxf>
      <font>
        <color theme="0" tint="-0.24994659260841701"/>
      </font>
      <numFmt numFmtId="195" formatCode=";;;&quot;記載例　：　林野　太郎&quot;"/>
    </dxf>
    <dxf>
      <fill>
        <patternFill>
          <bgColor theme="5" tint="0.79998168889431442"/>
        </patternFill>
      </fill>
    </dxf>
    <dxf>
      <fill>
        <patternFill>
          <bgColor rgb="FFFFFFCC"/>
        </patternFill>
      </fill>
    </dxf>
    <dxf>
      <font>
        <color theme="0" tint="-0.24994659260841701"/>
      </font>
      <numFmt numFmtId="197"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CCFFCC"/>
      <color rgb="FF328234"/>
      <color rgb="FFFFFFCC"/>
      <color rgb="FF8DE38D"/>
      <color rgb="FFF2DCDB"/>
      <color rgb="FFFFD653"/>
      <color rgb="FFFF00FF"/>
      <color rgb="FFFFFFFF"/>
      <color rgb="FFFF99FF"/>
      <color rgb="FFFFD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46</xdr:row>
      <xdr:rowOff>9525</xdr:rowOff>
    </xdr:from>
    <xdr:to>
      <xdr:col>5</xdr:col>
      <xdr:colOff>361951</xdr:colOff>
      <xdr:row>50</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171</xdr:row>
      <xdr:rowOff>9525</xdr:rowOff>
    </xdr:from>
    <xdr:to>
      <xdr:col>5</xdr:col>
      <xdr:colOff>361951</xdr:colOff>
      <xdr:row>178</xdr:row>
      <xdr:rowOff>28575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58</xdr:row>
      <xdr:rowOff>9525</xdr:rowOff>
    </xdr:from>
    <xdr:to>
      <xdr:col>5</xdr:col>
      <xdr:colOff>361951</xdr:colOff>
      <xdr:row>62</xdr:row>
      <xdr:rowOff>28575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70</xdr:row>
      <xdr:rowOff>9525</xdr:rowOff>
    </xdr:from>
    <xdr:to>
      <xdr:col>5</xdr:col>
      <xdr:colOff>361951</xdr:colOff>
      <xdr:row>74</xdr:row>
      <xdr:rowOff>28575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82</xdr:row>
      <xdr:rowOff>9525</xdr:rowOff>
    </xdr:from>
    <xdr:to>
      <xdr:col>5</xdr:col>
      <xdr:colOff>361951</xdr:colOff>
      <xdr:row>86</xdr:row>
      <xdr:rowOff>28575</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94</xdr:row>
      <xdr:rowOff>9525</xdr:rowOff>
    </xdr:from>
    <xdr:to>
      <xdr:col>5</xdr:col>
      <xdr:colOff>361951</xdr:colOff>
      <xdr:row>98</xdr:row>
      <xdr:rowOff>28575</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3143250</xdr:colOff>
      <xdr:row>205</xdr:row>
      <xdr:rowOff>1957280</xdr:rowOff>
    </xdr:from>
    <xdr:ext cx="3371850" cy="30450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343400" y="54935330"/>
          <a:ext cx="3371850" cy="304507"/>
        </a:xfrm>
        <a:prstGeom prst="rect">
          <a:avLst/>
        </a:prstGeom>
        <a:solidFill>
          <a:srgbClr val="FFFFCC"/>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UD デジタル 教科書体 NP-R" panose="02020400000000000000" pitchFamily="18" charset="-128"/>
              <a:ea typeface="UD デジタル 教科書体 NP-R" panose="02020400000000000000" pitchFamily="18" charset="-128"/>
            </a:rPr>
            <a:t>記載例です。削除して上書きしてください。</a:t>
          </a:r>
        </a:p>
      </xdr:txBody>
    </xdr:sp>
    <xdr:clientData/>
  </xdr:oneCellAnchor>
  <xdr:twoCellAnchor>
    <xdr:from>
      <xdr:col>4</xdr:col>
      <xdr:colOff>3295650</xdr:colOff>
      <xdr:row>205</xdr:row>
      <xdr:rowOff>2247900</xdr:rowOff>
    </xdr:from>
    <xdr:to>
      <xdr:col>4</xdr:col>
      <xdr:colOff>3771900</xdr:colOff>
      <xdr:row>207</xdr:row>
      <xdr:rowOff>114300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4495800" y="55225950"/>
          <a:ext cx="476250" cy="8286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287</xdr:row>
      <xdr:rowOff>323850</xdr:rowOff>
    </xdr:from>
    <xdr:to>
      <xdr:col>10</xdr:col>
      <xdr:colOff>114300</xdr:colOff>
      <xdr:row>287</xdr:row>
      <xdr:rowOff>323850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104775" y="72761475"/>
          <a:ext cx="8210550" cy="0"/>
        </a:xfrm>
        <a:prstGeom prst="line">
          <a:avLst/>
        </a:prstGeom>
        <a:ln w="76200">
          <a:gradFill flip="none" rotWithShape="1">
            <a:gsLst>
              <a:gs pos="0">
                <a:srgbClr val="FFFF00"/>
              </a:gs>
              <a:gs pos="56000">
                <a:srgbClr val="FF0000"/>
              </a:gs>
              <a:gs pos="100000">
                <a:schemeClr val="accent6">
                  <a:lumMod val="75000"/>
                </a:schemeClr>
              </a:gs>
            </a:gsLst>
            <a:lin ang="18900000" scaled="1"/>
            <a:tileRect/>
          </a:gra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257</xdr:row>
      <xdr:rowOff>285750</xdr:rowOff>
    </xdr:from>
    <xdr:to>
      <xdr:col>1</xdr:col>
      <xdr:colOff>123825</xdr:colOff>
      <xdr:row>257</xdr:row>
      <xdr:rowOff>285750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9525" y="53435250"/>
          <a:ext cx="333375" cy="0"/>
        </a:xfrm>
        <a:prstGeom prst="straightConnector1">
          <a:avLst/>
        </a:prstGeom>
        <a:ln w="5715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17</xdr:row>
      <xdr:rowOff>19050</xdr:rowOff>
    </xdr:from>
    <xdr:to>
      <xdr:col>10</xdr:col>
      <xdr:colOff>414618</xdr:colOff>
      <xdr:row>17</xdr:row>
      <xdr:rowOff>19050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38100" y="7224432"/>
          <a:ext cx="8579224" cy="0"/>
        </a:xfrm>
        <a:prstGeom prst="line">
          <a:avLst/>
        </a:prstGeom>
        <a:ln w="76200">
          <a:gradFill flip="none" rotWithShape="1">
            <a:gsLst>
              <a:gs pos="0">
                <a:srgbClr val="FFFF00"/>
              </a:gs>
              <a:gs pos="56000">
                <a:srgbClr val="FF0000"/>
              </a:gs>
              <a:gs pos="100000">
                <a:schemeClr val="accent6">
                  <a:lumMod val="75000"/>
                </a:schemeClr>
              </a:gs>
            </a:gsLst>
            <a:lin ang="18900000" scaled="1"/>
            <a:tileRect/>
          </a:gradFill>
          <a:prstDash val="lg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381000</xdr:colOff>
      <xdr:row>18</xdr:row>
      <xdr:rowOff>247650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886950" y="776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1351995</xdr:colOff>
      <xdr:row>16</xdr:row>
      <xdr:rowOff>33615</xdr:rowOff>
    </xdr:from>
    <xdr:ext cx="3298447" cy="556923"/>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562230" y="6925233"/>
          <a:ext cx="3298447" cy="5569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2800" b="1">
              <a:solidFill>
                <a:srgbClr val="FF0000"/>
              </a:solidFill>
              <a:latin typeface="游ゴシック" panose="020B0400000000000000" pitchFamily="50" charset="-128"/>
              <a:ea typeface="游ゴシック" panose="020B0400000000000000" pitchFamily="50" charset="-128"/>
            </a:rPr>
            <a:t>入　力　開　始</a:t>
          </a:r>
        </a:p>
      </xdr:txBody>
    </xdr:sp>
    <xdr:clientData/>
  </xdr:oneCellAnchor>
  <xdr:twoCellAnchor>
    <xdr:from>
      <xdr:col>6</xdr:col>
      <xdr:colOff>627529</xdr:colOff>
      <xdr:row>44</xdr:row>
      <xdr:rowOff>89647</xdr:rowOff>
    </xdr:from>
    <xdr:to>
      <xdr:col>8</xdr:col>
      <xdr:colOff>156882</xdr:colOff>
      <xdr:row>44</xdr:row>
      <xdr:rowOff>661147</xdr:rowOff>
    </xdr:to>
    <xdr:sp macro="" textlink="">
      <xdr:nvSpPr>
        <xdr:cNvPr id="12" name="テキスト ボックス 11"/>
        <xdr:cNvSpPr txBox="1"/>
      </xdr:nvSpPr>
      <xdr:spPr>
        <a:xfrm>
          <a:off x="6656294" y="19935265"/>
          <a:ext cx="1131794" cy="571500"/>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游ゴシック" panose="020B0400000000000000" pitchFamily="50" charset="-128"/>
              <a:ea typeface="游ゴシック" panose="020B0400000000000000" pitchFamily="50" charset="-128"/>
            </a:rPr>
            <a:t>前</a:t>
          </a:r>
          <a:r>
            <a:rPr kumimoji="1" lang="ja-JP" altLang="en-US" sz="1800" b="1">
              <a:latin typeface="游ゴシック" panose="020B0400000000000000" pitchFamily="50" charset="-128"/>
              <a:ea typeface="游ゴシック" panose="020B0400000000000000" pitchFamily="50" charset="-128"/>
            </a:rPr>
            <a:t>所有者</a:t>
          </a:r>
        </a:p>
      </xdr:txBody>
    </xdr:sp>
    <xdr:clientData/>
  </xdr:twoCellAnchor>
  <xdr:twoCellAnchor>
    <xdr:from>
      <xdr:col>6</xdr:col>
      <xdr:colOff>627529</xdr:colOff>
      <xdr:row>105</xdr:row>
      <xdr:rowOff>112059</xdr:rowOff>
    </xdr:from>
    <xdr:to>
      <xdr:col>8</xdr:col>
      <xdr:colOff>156882</xdr:colOff>
      <xdr:row>105</xdr:row>
      <xdr:rowOff>683559</xdr:rowOff>
    </xdr:to>
    <xdr:sp macro="" textlink="">
      <xdr:nvSpPr>
        <xdr:cNvPr id="18" name="テキスト ボックス 17"/>
        <xdr:cNvSpPr txBox="1"/>
      </xdr:nvSpPr>
      <xdr:spPr>
        <a:xfrm>
          <a:off x="6656294" y="25067559"/>
          <a:ext cx="1131794" cy="571500"/>
        </a:xfrm>
        <a:prstGeom prst="rect">
          <a:avLst/>
        </a:prstGeom>
        <a:solidFill>
          <a:srgbClr val="CCFFCC"/>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游ゴシック" panose="020B0400000000000000" pitchFamily="50" charset="-128"/>
              <a:ea typeface="游ゴシック" panose="020B0400000000000000" pitchFamily="50" charset="-128"/>
            </a:rPr>
            <a:t>新</a:t>
          </a:r>
          <a:r>
            <a:rPr kumimoji="1" lang="ja-JP" altLang="en-US" sz="1800" b="1">
              <a:latin typeface="游ゴシック" panose="020B0400000000000000" pitchFamily="50" charset="-128"/>
              <a:ea typeface="游ゴシック" panose="020B0400000000000000" pitchFamily="50" charset="-128"/>
            </a:rPr>
            <a:t>所有者</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ousei@city.fukuchiyam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D19"/>
  <sheetViews>
    <sheetView workbookViewId="0"/>
  </sheetViews>
  <sheetFormatPr defaultRowHeight="24" customHeight="1" x14ac:dyDescent="0.15"/>
  <cols>
    <col min="1" max="1" width="9" style="90"/>
    <col min="2" max="3" width="11.25" style="90" customWidth="1"/>
    <col min="4" max="4" width="105.25" style="90" customWidth="1"/>
    <col min="5" max="16384" width="9" style="90"/>
  </cols>
  <sheetData>
    <row r="4" spans="2:4" ht="24" customHeight="1" x14ac:dyDescent="0.15">
      <c r="B4" s="89" t="s">
        <v>3870</v>
      </c>
      <c r="C4" s="89" t="s">
        <v>3919</v>
      </c>
      <c r="D4" s="89" t="s">
        <v>3920</v>
      </c>
    </row>
    <row r="5" spans="2:4" ht="24" customHeight="1" x14ac:dyDescent="0.15">
      <c r="B5" s="89" t="s">
        <v>3914</v>
      </c>
      <c r="C5" s="91">
        <v>46066</v>
      </c>
      <c r="D5" s="92" t="s">
        <v>3921</v>
      </c>
    </row>
    <row r="6" spans="2:4" ht="24" customHeight="1" x14ac:dyDescent="0.15">
      <c r="B6" s="89" t="s">
        <v>3922</v>
      </c>
      <c r="C6" s="91">
        <v>46087</v>
      </c>
      <c r="D6" s="92" t="s">
        <v>3923</v>
      </c>
    </row>
    <row r="7" spans="2:4" ht="24" customHeight="1" x14ac:dyDescent="0.15">
      <c r="B7" s="89"/>
      <c r="C7" s="91"/>
      <c r="D7" s="92"/>
    </row>
    <row r="8" spans="2:4" ht="24" customHeight="1" x14ac:dyDescent="0.15">
      <c r="B8" s="89"/>
      <c r="C8" s="91"/>
      <c r="D8" s="92"/>
    </row>
    <row r="9" spans="2:4" ht="24" customHeight="1" x14ac:dyDescent="0.15">
      <c r="B9" s="89"/>
      <c r="C9" s="91"/>
      <c r="D9" s="92"/>
    </row>
    <row r="10" spans="2:4" ht="24" customHeight="1" x14ac:dyDescent="0.15">
      <c r="B10" s="89"/>
      <c r="C10" s="91"/>
      <c r="D10" s="92"/>
    </row>
    <row r="11" spans="2:4" ht="24" customHeight="1" x14ac:dyDescent="0.15">
      <c r="B11" s="89"/>
      <c r="C11" s="91"/>
      <c r="D11" s="92"/>
    </row>
    <row r="12" spans="2:4" ht="24" customHeight="1" x14ac:dyDescent="0.15">
      <c r="B12" s="89"/>
      <c r="C12" s="91"/>
      <c r="D12" s="92"/>
    </row>
    <row r="13" spans="2:4" ht="24" customHeight="1" x14ac:dyDescent="0.15">
      <c r="B13" s="89"/>
      <c r="C13" s="91"/>
      <c r="D13" s="92"/>
    </row>
    <row r="14" spans="2:4" ht="24" customHeight="1" x14ac:dyDescent="0.15">
      <c r="B14" s="89"/>
      <c r="C14" s="91"/>
      <c r="D14" s="92"/>
    </row>
    <row r="15" spans="2:4" ht="24" customHeight="1" x14ac:dyDescent="0.15">
      <c r="B15" s="89"/>
      <c r="C15" s="91"/>
      <c r="D15" s="92"/>
    </row>
    <row r="16" spans="2:4" ht="24" customHeight="1" x14ac:dyDescent="0.15">
      <c r="B16" s="89"/>
      <c r="C16" s="91"/>
      <c r="D16" s="92"/>
    </row>
    <row r="17" spans="2:4" ht="24" customHeight="1" x14ac:dyDescent="0.15">
      <c r="B17" s="89"/>
      <c r="C17" s="91"/>
      <c r="D17" s="92"/>
    </row>
    <row r="18" spans="2:4" ht="24" customHeight="1" x14ac:dyDescent="0.15">
      <c r="B18" s="89"/>
      <c r="C18" s="91"/>
      <c r="D18" s="92"/>
    </row>
    <row r="19" spans="2:4" ht="24" customHeight="1" x14ac:dyDescent="0.15">
      <c r="B19" s="89"/>
      <c r="C19" s="91"/>
      <c r="D19" s="92"/>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B1:H27"/>
  <sheetViews>
    <sheetView workbookViewId="0"/>
  </sheetViews>
  <sheetFormatPr defaultRowHeight="13.5" x14ac:dyDescent="0.15"/>
  <cols>
    <col min="1" max="1" width="2.75" style="46" customWidth="1"/>
    <col min="2" max="2" width="3.875" style="46" customWidth="1"/>
    <col min="3" max="3" width="27.25" style="46" customWidth="1"/>
    <col min="4" max="4" width="4.375" style="46" customWidth="1"/>
    <col min="5" max="5" width="6.25" style="46" customWidth="1"/>
    <col min="6" max="6" width="4" style="46" customWidth="1"/>
    <col min="7" max="7" width="8.375" style="46" customWidth="1"/>
    <col min="8" max="8" width="34.75" style="46" customWidth="1"/>
    <col min="9" max="9" width="2.25" style="46" customWidth="1"/>
    <col min="10" max="16384" width="9" style="46"/>
  </cols>
  <sheetData>
    <row r="1" spans="2:8" ht="18.75" x14ac:dyDescent="0.15">
      <c r="B1" s="66" t="s">
        <v>3822</v>
      </c>
      <c r="C1" s="66"/>
      <c r="D1" s="66"/>
    </row>
    <row r="3" spans="2:8" ht="6.75" customHeight="1" x14ac:dyDescent="0.15"/>
    <row r="4" spans="2:8" ht="27" customHeight="1" x14ac:dyDescent="0.15">
      <c r="B4" s="679" t="s">
        <v>3816</v>
      </c>
      <c r="C4" s="679"/>
      <c r="D4" s="679"/>
      <c r="E4" s="679"/>
      <c r="F4" s="679"/>
      <c r="G4" s="679"/>
      <c r="H4" s="679"/>
    </row>
    <row r="5" spans="2:8" ht="5.25" customHeight="1" x14ac:dyDescent="0.15"/>
    <row r="6" spans="2:8" ht="30.75" customHeight="1" x14ac:dyDescent="0.15">
      <c r="C6" s="680" t="s">
        <v>3819</v>
      </c>
      <c r="D6" s="680"/>
      <c r="E6" s="680"/>
      <c r="F6" s="680"/>
      <c r="G6" s="680"/>
    </row>
    <row r="8" spans="2:8" ht="46.5" customHeight="1" x14ac:dyDescent="0.15">
      <c r="B8" s="668">
        <v>1</v>
      </c>
      <c r="C8" s="76" t="s">
        <v>3817</v>
      </c>
      <c r="D8" s="671"/>
      <c r="E8" s="671"/>
      <c r="F8" s="671"/>
      <c r="G8" s="671"/>
      <c r="H8" s="672"/>
    </row>
    <row r="9" spans="2:8" ht="33" customHeight="1" x14ac:dyDescent="0.15">
      <c r="B9" s="669"/>
      <c r="C9" s="77" t="s">
        <v>3680</v>
      </c>
      <c r="D9" s="673"/>
      <c r="E9" s="673"/>
      <c r="F9" s="673"/>
      <c r="G9" s="673"/>
      <c r="H9" s="674"/>
    </row>
    <row r="10" spans="2:8" ht="18.75" customHeight="1" x14ac:dyDescent="0.15">
      <c r="B10" s="669"/>
      <c r="C10" s="675" t="s">
        <v>3818</v>
      </c>
      <c r="D10" s="73" t="s">
        <v>3683</v>
      </c>
      <c r="E10" s="74"/>
      <c r="F10" s="75" t="s">
        <v>3684</v>
      </c>
      <c r="G10" s="74"/>
      <c r="H10" s="69"/>
    </row>
    <row r="11" spans="2:8" ht="49.5" customHeight="1" x14ac:dyDescent="0.15">
      <c r="B11" s="670"/>
      <c r="C11" s="676"/>
      <c r="D11" s="677"/>
      <c r="E11" s="677"/>
      <c r="F11" s="677"/>
      <c r="G11" s="677"/>
      <c r="H11" s="678"/>
    </row>
    <row r="12" spans="2:8" ht="46.5" customHeight="1" x14ac:dyDescent="0.15">
      <c r="B12" s="668">
        <v>2</v>
      </c>
      <c r="C12" s="76" t="s">
        <v>3817</v>
      </c>
      <c r="D12" s="671"/>
      <c r="E12" s="671"/>
      <c r="F12" s="671"/>
      <c r="G12" s="671"/>
      <c r="H12" s="672"/>
    </row>
    <row r="13" spans="2:8" ht="33" customHeight="1" x14ac:dyDescent="0.15">
      <c r="B13" s="669"/>
      <c r="C13" s="77" t="s">
        <v>3680</v>
      </c>
      <c r="D13" s="673"/>
      <c r="E13" s="673"/>
      <c r="F13" s="673"/>
      <c r="G13" s="673"/>
      <c r="H13" s="674"/>
    </row>
    <row r="14" spans="2:8" ht="18.75" customHeight="1" x14ac:dyDescent="0.15">
      <c r="B14" s="669"/>
      <c r="C14" s="675" t="s">
        <v>3818</v>
      </c>
      <c r="D14" s="73" t="s">
        <v>3683</v>
      </c>
      <c r="E14" s="74"/>
      <c r="F14" s="75" t="s">
        <v>3684</v>
      </c>
      <c r="G14" s="74"/>
      <c r="H14" s="69"/>
    </row>
    <row r="15" spans="2:8" ht="49.5" customHeight="1" x14ac:dyDescent="0.15">
      <c r="B15" s="670"/>
      <c r="C15" s="676"/>
      <c r="D15" s="677"/>
      <c r="E15" s="677"/>
      <c r="F15" s="677"/>
      <c r="G15" s="677"/>
      <c r="H15" s="678"/>
    </row>
    <row r="16" spans="2:8" ht="46.5" customHeight="1" x14ac:dyDescent="0.15">
      <c r="B16" s="668">
        <v>3</v>
      </c>
      <c r="C16" s="76" t="s">
        <v>3817</v>
      </c>
      <c r="D16" s="671"/>
      <c r="E16" s="671"/>
      <c r="F16" s="671"/>
      <c r="G16" s="671"/>
      <c r="H16" s="672"/>
    </row>
    <row r="17" spans="2:8" ht="33" customHeight="1" x14ac:dyDescent="0.15">
      <c r="B17" s="669"/>
      <c r="C17" s="77" t="s">
        <v>3680</v>
      </c>
      <c r="D17" s="673"/>
      <c r="E17" s="673"/>
      <c r="F17" s="673"/>
      <c r="G17" s="673"/>
      <c r="H17" s="674"/>
    </row>
    <row r="18" spans="2:8" ht="18.75" customHeight="1" x14ac:dyDescent="0.15">
      <c r="B18" s="669"/>
      <c r="C18" s="675" t="s">
        <v>3818</v>
      </c>
      <c r="D18" s="73" t="s">
        <v>3683</v>
      </c>
      <c r="E18" s="74"/>
      <c r="F18" s="75" t="s">
        <v>3684</v>
      </c>
      <c r="G18" s="74"/>
      <c r="H18" s="69"/>
    </row>
    <row r="19" spans="2:8" ht="49.5" customHeight="1" x14ac:dyDescent="0.15">
      <c r="B19" s="670"/>
      <c r="C19" s="676"/>
      <c r="D19" s="677"/>
      <c r="E19" s="677"/>
      <c r="F19" s="677"/>
      <c r="G19" s="677"/>
      <c r="H19" s="678"/>
    </row>
    <row r="20" spans="2:8" ht="46.5" customHeight="1" x14ac:dyDescent="0.15">
      <c r="B20" s="668">
        <v>4</v>
      </c>
      <c r="C20" s="76" t="s">
        <v>3817</v>
      </c>
      <c r="D20" s="671"/>
      <c r="E20" s="671"/>
      <c r="F20" s="671"/>
      <c r="G20" s="671"/>
      <c r="H20" s="672"/>
    </row>
    <row r="21" spans="2:8" ht="33" customHeight="1" x14ac:dyDescent="0.15">
      <c r="B21" s="669"/>
      <c r="C21" s="77" t="s">
        <v>3680</v>
      </c>
      <c r="D21" s="673"/>
      <c r="E21" s="673"/>
      <c r="F21" s="673"/>
      <c r="G21" s="673"/>
      <c r="H21" s="674"/>
    </row>
    <row r="22" spans="2:8" ht="18.75" customHeight="1" x14ac:dyDescent="0.15">
      <c r="B22" s="669"/>
      <c r="C22" s="675" t="s">
        <v>3818</v>
      </c>
      <c r="D22" s="73" t="s">
        <v>3683</v>
      </c>
      <c r="E22" s="74"/>
      <c r="F22" s="75" t="s">
        <v>3684</v>
      </c>
      <c r="G22" s="74"/>
      <c r="H22" s="69"/>
    </row>
    <row r="23" spans="2:8" ht="49.5" customHeight="1" x14ac:dyDescent="0.15">
      <c r="B23" s="670"/>
      <c r="C23" s="676"/>
      <c r="D23" s="677"/>
      <c r="E23" s="677"/>
      <c r="F23" s="677"/>
      <c r="G23" s="677"/>
      <c r="H23" s="678"/>
    </row>
    <row r="24" spans="2:8" ht="46.5" customHeight="1" x14ac:dyDescent="0.15">
      <c r="B24" s="668">
        <v>5</v>
      </c>
      <c r="C24" s="76" t="s">
        <v>3817</v>
      </c>
      <c r="D24" s="671"/>
      <c r="E24" s="671"/>
      <c r="F24" s="671"/>
      <c r="G24" s="671"/>
      <c r="H24" s="672"/>
    </row>
    <row r="25" spans="2:8" ht="33" customHeight="1" x14ac:dyDescent="0.15">
      <c r="B25" s="669"/>
      <c r="C25" s="77" t="s">
        <v>3680</v>
      </c>
      <c r="D25" s="673"/>
      <c r="E25" s="673"/>
      <c r="F25" s="673"/>
      <c r="G25" s="673"/>
      <c r="H25" s="674"/>
    </row>
    <row r="26" spans="2:8" ht="18.75" customHeight="1" x14ac:dyDescent="0.15">
      <c r="B26" s="669"/>
      <c r="C26" s="675" t="s">
        <v>3818</v>
      </c>
      <c r="D26" s="73" t="s">
        <v>3683</v>
      </c>
      <c r="E26" s="74"/>
      <c r="F26" s="75" t="s">
        <v>3684</v>
      </c>
      <c r="G26" s="74"/>
      <c r="H26" s="69"/>
    </row>
    <row r="27" spans="2:8" ht="49.5" customHeight="1" x14ac:dyDescent="0.15">
      <c r="B27" s="670"/>
      <c r="C27" s="676"/>
      <c r="D27" s="677"/>
      <c r="E27" s="677"/>
      <c r="F27" s="677"/>
      <c r="G27" s="677"/>
      <c r="H27" s="678"/>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B1:F58"/>
  <sheetViews>
    <sheetView workbookViewId="0"/>
  </sheetViews>
  <sheetFormatPr defaultRowHeight="13.5" x14ac:dyDescent="0.15"/>
  <cols>
    <col min="1" max="1" width="3.625" style="46" customWidth="1"/>
    <col min="2" max="2" width="5.625" style="46" customWidth="1"/>
    <col min="3" max="3" width="36.75" style="46" customWidth="1"/>
    <col min="4" max="4" width="14.375" style="46" customWidth="1"/>
    <col min="5" max="5" width="15.25" style="46" customWidth="1"/>
    <col min="6" max="6" width="13.125" style="46" customWidth="1"/>
    <col min="7" max="16384" width="9" style="46"/>
  </cols>
  <sheetData>
    <row r="1" spans="2:6" ht="18.75" x14ac:dyDescent="0.15">
      <c r="B1" s="66" t="s">
        <v>3820</v>
      </c>
    </row>
    <row r="3" spans="2:6" ht="6.75" customHeight="1" x14ac:dyDescent="0.15"/>
    <row r="4" spans="2:6" ht="14.25" x14ac:dyDescent="0.15">
      <c r="C4" s="65" t="s">
        <v>3788</v>
      </c>
    </row>
    <row r="5" spans="2:6" ht="5.25" customHeight="1" x14ac:dyDescent="0.15"/>
    <row r="6" spans="2:6" ht="18" customHeight="1" x14ac:dyDescent="0.15">
      <c r="B6" s="681" t="s">
        <v>3709</v>
      </c>
      <c r="C6" s="683" t="s">
        <v>3787</v>
      </c>
      <c r="D6" s="683"/>
      <c r="E6" s="683" t="s">
        <v>3786</v>
      </c>
      <c r="F6" s="685" t="s">
        <v>3783</v>
      </c>
    </row>
    <row r="7" spans="2:6" ht="18" customHeight="1" x14ac:dyDescent="0.15">
      <c r="B7" s="682"/>
      <c r="C7" s="58" t="s">
        <v>3710</v>
      </c>
      <c r="D7" s="58" t="s">
        <v>3711</v>
      </c>
      <c r="E7" s="684"/>
      <c r="F7" s="686"/>
    </row>
    <row r="8" spans="2:6" ht="15.75" customHeight="1" x14ac:dyDescent="0.15">
      <c r="B8" s="59">
        <v>1</v>
      </c>
      <c r="C8" s="61"/>
      <c r="D8" s="62"/>
      <c r="E8" s="63"/>
      <c r="F8" s="57"/>
    </row>
    <row r="9" spans="2:6" ht="15.75" customHeight="1" x14ac:dyDescent="0.15">
      <c r="B9" s="59">
        <v>2</v>
      </c>
      <c r="C9" s="61"/>
      <c r="D9" s="62"/>
      <c r="E9" s="63"/>
      <c r="F9" s="57"/>
    </row>
    <row r="10" spans="2:6" ht="15.75" customHeight="1" x14ac:dyDescent="0.15">
      <c r="B10" s="59">
        <v>3</v>
      </c>
      <c r="C10" s="61"/>
      <c r="D10" s="62"/>
      <c r="E10" s="63"/>
      <c r="F10" s="57"/>
    </row>
    <row r="11" spans="2:6" ht="15.75" customHeight="1" x14ac:dyDescent="0.15">
      <c r="B11" s="59">
        <v>4</v>
      </c>
      <c r="C11" s="61"/>
      <c r="D11" s="62"/>
      <c r="E11" s="63"/>
      <c r="F11" s="57"/>
    </row>
    <row r="12" spans="2:6" ht="15.75" customHeight="1" x14ac:dyDescent="0.15">
      <c r="B12" s="59">
        <v>5</v>
      </c>
      <c r="C12" s="61"/>
      <c r="D12" s="62"/>
      <c r="E12" s="63"/>
      <c r="F12" s="57"/>
    </row>
    <row r="13" spans="2:6" ht="15.75" customHeight="1" x14ac:dyDescent="0.15">
      <c r="B13" s="59">
        <v>6</v>
      </c>
      <c r="C13" s="61"/>
      <c r="D13" s="62"/>
      <c r="E13" s="63"/>
      <c r="F13" s="57"/>
    </row>
    <row r="14" spans="2:6" ht="15.75" customHeight="1" x14ac:dyDescent="0.15">
      <c r="B14" s="59">
        <v>7</v>
      </c>
      <c r="C14" s="61"/>
      <c r="D14" s="62"/>
      <c r="E14" s="63"/>
      <c r="F14" s="57"/>
    </row>
    <row r="15" spans="2:6" ht="15.75" customHeight="1" x14ac:dyDescent="0.15">
      <c r="B15" s="59">
        <v>8</v>
      </c>
      <c r="C15" s="61"/>
      <c r="D15" s="62"/>
      <c r="E15" s="63"/>
      <c r="F15" s="57"/>
    </row>
    <row r="16" spans="2:6" ht="15.75" customHeight="1" x14ac:dyDescent="0.15">
      <c r="B16" s="59">
        <v>9</v>
      </c>
      <c r="C16" s="61"/>
      <c r="D16" s="62"/>
      <c r="E16" s="63"/>
      <c r="F16" s="57"/>
    </row>
    <row r="17" spans="2:6" ht="15.75" customHeight="1" x14ac:dyDescent="0.15">
      <c r="B17" s="59">
        <v>10</v>
      </c>
      <c r="C17" s="61"/>
      <c r="D17" s="62"/>
      <c r="E17" s="63"/>
      <c r="F17" s="57"/>
    </row>
    <row r="18" spans="2:6" ht="15.75" customHeight="1" x14ac:dyDescent="0.15">
      <c r="B18" s="59">
        <v>11</v>
      </c>
      <c r="C18" s="61"/>
      <c r="D18" s="62"/>
      <c r="E18" s="63"/>
      <c r="F18" s="57"/>
    </row>
    <row r="19" spans="2:6" ht="15.75" customHeight="1" x14ac:dyDescent="0.15">
      <c r="B19" s="59">
        <v>12</v>
      </c>
      <c r="C19" s="61"/>
      <c r="D19" s="62"/>
      <c r="E19" s="63"/>
      <c r="F19" s="57"/>
    </row>
    <row r="20" spans="2:6" ht="15.75" customHeight="1" x14ac:dyDescent="0.15">
      <c r="B20" s="59">
        <v>13</v>
      </c>
      <c r="C20" s="61"/>
      <c r="D20" s="62"/>
      <c r="E20" s="63"/>
      <c r="F20" s="57"/>
    </row>
    <row r="21" spans="2:6" ht="15.75" customHeight="1" x14ac:dyDescent="0.15">
      <c r="B21" s="59">
        <v>14</v>
      </c>
      <c r="C21" s="61"/>
      <c r="D21" s="62"/>
      <c r="E21" s="63"/>
      <c r="F21" s="57"/>
    </row>
    <row r="22" spans="2:6" ht="15.75" customHeight="1" x14ac:dyDescent="0.15">
      <c r="B22" s="59">
        <v>15</v>
      </c>
      <c r="C22" s="61"/>
      <c r="D22" s="62"/>
      <c r="E22" s="63"/>
      <c r="F22" s="57"/>
    </row>
    <row r="23" spans="2:6" ht="15.75" customHeight="1" x14ac:dyDescent="0.15">
      <c r="B23" s="59">
        <v>16</v>
      </c>
      <c r="C23" s="61"/>
      <c r="D23" s="62"/>
      <c r="E23" s="63"/>
      <c r="F23" s="57"/>
    </row>
    <row r="24" spans="2:6" ht="15.75" customHeight="1" x14ac:dyDescent="0.15">
      <c r="B24" s="59">
        <v>17</v>
      </c>
      <c r="C24" s="61"/>
      <c r="D24" s="62"/>
      <c r="E24" s="63"/>
      <c r="F24" s="57"/>
    </row>
    <row r="25" spans="2:6" ht="15.75" customHeight="1" x14ac:dyDescent="0.15">
      <c r="B25" s="59">
        <v>18</v>
      </c>
      <c r="C25" s="61"/>
      <c r="D25" s="62"/>
      <c r="E25" s="63"/>
      <c r="F25" s="57"/>
    </row>
    <row r="26" spans="2:6" ht="15.75" customHeight="1" x14ac:dyDescent="0.15">
      <c r="B26" s="59">
        <v>19</v>
      </c>
      <c r="C26" s="61"/>
      <c r="D26" s="62"/>
      <c r="E26" s="63"/>
      <c r="F26" s="57"/>
    </row>
    <row r="27" spans="2:6" ht="15.75" customHeight="1" x14ac:dyDescent="0.15">
      <c r="B27" s="59">
        <v>20</v>
      </c>
      <c r="C27" s="61"/>
      <c r="D27" s="62"/>
      <c r="E27" s="63"/>
      <c r="F27" s="57"/>
    </row>
    <row r="28" spans="2:6" ht="15.75" customHeight="1" x14ac:dyDescent="0.15">
      <c r="B28" s="59">
        <v>21</v>
      </c>
      <c r="C28" s="61"/>
      <c r="D28" s="62"/>
      <c r="E28" s="63"/>
      <c r="F28" s="57"/>
    </row>
    <row r="29" spans="2:6" ht="15.75" customHeight="1" x14ac:dyDescent="0.15">
      <c r="B29" s="59">
        <v>22</v>
      </c>
      <c r="C29" s="61"/>
      <c r="D29" s="62"/>
      <c r="E29" s="63"/>
      <c r="F29" s="57"/>
    </row>
    <row r="30" spans="2:6" ht="15.75" customHeight="1" x14ac:dyDescent="0.15">
      <c r="B30" s="59">
        <v>23</v>
      </c>
      <c r="C30" s="61"/>
      <c r="D30" s="62"/>
      <c r="E30" s="63"/>
      <c r="F30" s="57"/>
    </row>
    <row r="31" spans="2:6" ht="15.75" customHeight="1" x14ac:dyDescent="0.15">
      <c r="B31" s="59">
        <v>24</v>
      </c>
      <c r="C31" s="61"/>
      <c r="D31" s="62"/>
      <c r="E31" s="63"/>
      <c r="F31" s="57"/>
    </row>
    <row r="32" spans="2:6" ht="15.75" customHeight="1" x14ac:dyDescent="0.15">
      <c r="B32" s="59">
        <v>25</v>
      </c>
      <c r="C32" s="61"/>
      <c r="D32" s="62"/>
      <c r="E32" s="63"/>
      <c r="F32" s="57"/>
    </row>
    <row r="33" spans="2:6" ht="15.75" customHeight="1" x14ac:dyDescent="0.15">
      <c r="B33" s="59">
        <v>26</v>
      </c>
      <c r="C33" s="61"/>
      <c r="D33" s="62"/>
      <c r="E33" s="63"/>
      <c r="F33" s="57"/>
    </row>
    <row r="34" spans="2:6" ht="15.75" customHeight="1" x14ac:dyDescent="0.15">
      <c r="B34" s="59">
        <v>27</v>
      </c>
      <c r="C34" s="61"/>
      <c r="D34" s="62"/>
      <c r="E34" s="63"/>
      <c r="F34" s="57"/>
    </row>
    <row r="35" spans="2:6" ht="15.75" customHeight="1" x14ac:dyDescent="0.15">
      <c r="B35" s="59">
        <v>28</v>
      </c>
      <c r="C35" s="61"/>
      <c r="D35" s="62"/>
      <c r="E35" s="63"/>
      <c r="F35" s="57"/>
    </row>
    <row r="36" spans="2:6" ht="15.75" customHeight="1" x14ac:dyDescent="0.15">
      <c r="B36" s="59">
        <v>29</v>
      </c>
      <c r="C36" s="61"/>
      <c r="D36" s="62"/>
      <c r="E36" s="63"/>
      <c r="F36" s="57"/>
    </row>
    <row r="37" spans="2:6" ht="15.75" customHeight="1" x14ac:dyDescent="0.15">
      <c r="B37" s="59">
        <v>30</v>
      </c>
      <c r="C37" s="61"/>
      <c r="D37" s="62"/>
      <c r="E37" s="63"/>
      <c r="F37" s="57"/>
    </row>
    <row r="38" spans="2:6" ht="15.75" customHeight="1" x14ac:dyDescent="0.15">
      <c r="B38" s="59">
        <v>31</v>
      </c>
      <c r="C38" s="61"/>
      <c r="D38" s="62"/>
      <c r="E38" s="63"/>
      <c r="F38" s="57"/>
    </row>
    <row r="39" spans="2:6" ht="15.75" customHeight="1" x14ac:dyDescent="0.15">
      <c r="B39" s="59">
        <v>32</v>
      </c>
      <c r="C39" s="61"/>
      <c r="D39" s="62"/>
      <c r="E39" s="63"/>
      <c r="F39" s="57"/>
    </row>
    <row r="40" spans="2:6" ht="15.75" customHeight="1" x14ac:dyDescent="0.15">
      <c r="B40" s="59">
        <v>33</v>
      </c>
      <c r="C40" s="61"/>
      <c r="D40" s="62"/>
      <c r="E40" s="63"/>
      <c r="F40" s="57"/>
    </row>
    <row r="41" spans="2:6" ht="15.75" customHeight="1" x14ac:dyDescent="0.15">
      <c r="B41" s="59">
        <v>34</v>
      </c>
      <c r="C41" s="61"/>
      <c r="D41" s="62"/>
      <c r="E41" s="63"/>
      <c r="F41" s="57"/>
    </row>
    <row r="42" spans="2:6" ht="15.75" customHeight="1" x14ac:dyDescent="0.15">
      <c r="B42" s="59">
        <v>35</v>
      </c>
      <c r="C42" s="61"/>
      <c r="D42" s="62"/>
      <c r="E42" s="63"/>
      <c r="F42" s="57"/>
    </row>
    <row r="43" spans="2:6" ht="15.75" customHeight="1" x14ac:dyDescent="0.15">
      <c r="B43" s="59">
        <v>36</v>
      </c>
      <c r="C43" s="61"/>
      <c r="D43" s="62"/>
      <c r="E43" s="63"/>
      <c r="F43" s="57"/>
    </row>
    <row r="44" spans="2:6" ht="15.75" customHeight="1" x14ac:dyDescent="0.15">
      <c r="B44" s="59">
        <v>37</v>
      </c>
      <c r="C44" s="61"/>
      <c r="D44" s="62"/>
      <c r="E44" s="63"/>
      <c r="F44" s="57"/>
    </row>
    <row r="45" spans="2:6" ht="15.75" customHeight="1" x14ac:dyDescent="0.15">
      <c r="B45" s="59">
        <v>38</v>
      </c>
      <c r="C45" s="61"/>
      <c r="D45" s="62"/>
      <c r="E45" s="63"/>
      <c r="F45" s="57"/>
    </row>
    <row r="46" spans="2:6" ht="15.75" customHeight="1" x14ac:dyDescent="0.15">
      <c r="B46" s="59">
        <v>39</v>
      </c>
      <c r="C46" s="61"/>
      <c r="D46" s="62"/>
      <c r="E46" s="63"/>
      <c r="F46" s="57"/>
    </row>
    <row r="47" spans="2:6" ht="15.75" customHeight="1" x14ac:dyDescent="0.15">
      <c r="B47" s="59">
        <v>40</v>
      </c>
      <c r="C47" s="61"/>
      <c r="D47" s="62"/>
      <c r="E47" s="63"/>
      <c r="F47" s="57"/>
    </row>
    <row r="48" spans="2:6" ht="15.75" customHeight="1" x14ac:dyDescent="0.15">
      <c r="B48" s="59">
        <v>41</v>
      </c>
      <c r="C48" s="61"/>
      <c r="D48" s="62"/>
      <c r="E48" s="63"/>
      <c r="F48" s="57"/>
    </row>
    <row r="49" spans="2:6" ht="15.75" customHeight="1" x14ac:dyDescent="0.15">
      <c r="B49" s="59">
        <v>42</v>
      </c>
      <c r="C49" s="61"/>
      <c r="D49" s="62"/>
      <c r="E49" s="63"/>
      <c r="F49" s="57"/>
    </row>
    <row r="50" spans="2:6" ht="15.75" customHeight="1" x14ac:dyDescent="0.15">
      <c r="B50" s="59">
        <v>43</v>
      </c>
      <c r="C50" s="61"/>
      <c r="D50" s="62"/>
      <c r="E50" s="63"/>
      <c r="F50" s="57"/>
    </row>
    <row r="51" spans="2:6" ht="15.75" customHeight="1" x14ac:dyDescent="0.15">
      <c r="B51" s="59">
        <v>44</v>
      </c>
      <c r="C51" s="61"/>
      <c r="D51" s="62"/>
      <c r="E51" s="63"/>
      <c r="F51" s="57"/>
    </row>
    <row r="52" spans="2:6" ht="15.75" customHeight="1" x14ac:dyDescent="0.15">
      <c r="B52" s="59">
        <v>45</v>
      </c>
      <c r="C52" s="61"/>
      <c r="D52" s="62"/>
      <c r="E52" s="63"/>
      <c r="F52" s="57"/>
    </row>
    <row r="53" spans="2:6" ht="15.75" customHeight="1" x14ac:dyDescent="0.15">
      <c r="B53" s="59">
        <v>46</v>
      </c>
      <c r="C53" s="61"/>
      <c r="D53" s="62"/>
      <c r="E53" s="63"/>
      <c r="F53" s="57"/>
    </row>
    <row r="54" spans="2:6" ht="15.75" customHeight="1" x14ac:dyDescent="0.15">
      <c r="B54" s="59">
        <v>47</v>
      </c>
      <c r="C54" s="61"/>
      <c r="D54" s="62"/>
      <c r="E54" s="63"/>
      <c r="F54" s="57"/>
    </row>
    <row r="55" spans="2:6" ht="15.75" customHeight="1" x14ac:dyDescent="0.15">
      <c r="B55" s="59">
        <v>48</v>
      </c>
      <c r="C55" s="61"/>
      <c r="D55" s="62"/>
      <c r="E55" s="63"/>
      <c r="F55" s="57"/>
    </row>
    <row r="56" spans="2:6" ht="15.75" customHeight="1" x14ac:dyDescent="0.15">
      <c r="B56" s="59">
        <v>49</v>
      </c>
      <c r="C56" s="61"/>
      <c r="D56" s="62"/>
      <c r="E56" s="63"/>
      <c r="F56" s="57"/>
    </row>
    <row r="57" spans="2:6" ht="15.75" customHeight="1" x14ac:dyDescent="0.15">
      <c r="B57" s="59">
        <v>50</v>
      </c>
      <c r="C57" s="61"/>
      <c r="D57" s="62"/>
      <c r="E57" s="63"/>
      <c r="F57" s="57"/>
    </row>
    <row r="58" spans="2:6" ht="19.5" customHeight="1" x14ac:dyDescent="0.15">
      <c r="B58" s="687" t="s">
        <v>3715</v>
      </c>
      <c r="C58" s="688"/>
      <c r="D58" s="688"/>
      <c r="E58" s="64">
        <f>SUM(E8:E57)</f>
        <v>0</v>
      </c>
      <c r="F58" s="60"/>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B1:G13"/>
  <sheetViews>
    <sheetView workbookViewId="0"/>
  </sheetViews>
  <sheetFormatPr defaultRowHeight="13.5" x14ac:dyDescent="0.15"/>
  <cols>
    <col min="1" max="1" width="3.625" style="46" customWidth="1"/>
    <col min="2" max="2" width="22.125" style="46" customWidth="1"/>
    <col min="3" max="3" width="4.375" style="46" customWidth="1"/>
    <col min="4" max="4" width="6.25" style="46" customWidth="1"/>
    <col min="5" max="5" width="4" style="46" customWidth="1"/>
    <col min="6" max="6" width="8.375" style="46" customWidth="1"/>
    <col min="7" max="7" width="43.125" style="46" customWidth="1"/>
    <col min="8" max="16384" width="9" style="46"/>
  </cols>
  <sheetData>
    <row r="1" spans="2:7" ht="18.75" x14ac:dyDescent="0.15">
      <c r="B1" s="66" t="s">
        <v>3821</v>
      </c>
      <c r="C1" s="66"/>
    </row>
    <row r="3" spans="2:7" ht="6.75" customHeight="1" x14ac:dyDescent="0.15"/>
    <row r="4" spans="2:7" ht="27" customHeight="1" x14ac:dyDescent="0.15">
      <c r="B4" s="693" t="s">
        <v>3805</v>
      </c>
      <c r="C4" s="693"/>
      <c r="D4" s="693"/>
      <c r="E4" s="693"/>
      <c r="F4" s="693"/>
      <c r="G4" s="693"/>
    </row>
    <row r="5" spans="2:7" ht="5.25" customHeight="1" x14ac:dyDescent="0.15"/>
    <row r="7" spans="2:7" ht="56.25" customHeight="1" x14ac:dyDescent="0.15">
      <c r="B7" s="70" t="s">
        <v>3806</v>
      </c>
      <c r="C7" s="694"/>
      <c r="D7" s="694"/>
      <c r="E7" s="694"/>
      <c r="F7" s="694"/>
      <c r="G7" s="695"/>
    </row>
    <row r="8" spans="2:7" ht="27.75" customHeight="1" x14ac:dyDescent="0.15">
      <c r="B8" s="696" t="s">
        <v>3807</v>
      </c>
      <c r="C8" s="73" t="s">
        <v>3683</v>
      </c>
      <c r="D8" s="74"/>
      <c r="E8" s="75" t="s">
        <v>3684</v>
      </c>
      <c r="F8" s="74"/>
      <c r="G8" s="69"/>
    </row>
    <row r="9" spans="2:7" ht="68.25" customHeight="1" x14ac:dyDescent="0.15">
      <c r="B9" s="696"/>
      <c r="C9" s="697"/>
      <c r="D9" s="697"/>
      <c r="E9" s="697"/>
      <c r="F9" s="697"/>
      <c r="G9" s="698"/>
    </row>
    <row r="10" spans="2:7" ht="42.75" customHeight="1" x14ac:dyDescent="0.15">
      <c r="B10" s="71" t="s">
        <v>3686</v>
      </c>
      <c r="C10" s="689"/>
      <c r="D10" s="689"/>
      <c r="E10" s="689"/>
      <c r="F10" s="689"/>
      <c r="G10" s="690"/>
    </row>
    <row r="11" spans="2:7" ht="39" customHeight="1" x14ac:dyDescent="0.15">
      <c r="B11" s="71" t="s">
        <v>3687</v>
      </c>
      <c r="C11" s="689"/>
      <c r="D11" s="689"/>
      <c r="E11" s="689"/>
      <c r="F11" s="689"/>
      <c r="G11" s="690"/>
    </row>
    <row r="12" spans="2:7" ht="36" customHeight="1" x14ac:dyDescent="0.15">
      <c r="B12" s="71" t="s">
        <v>3808</v>
      </c>
      <c r="C12" s="689"/>
      <c r="D12" s="689"/>
      <c r="E12" s="689"/>
      <c r="F12" s="689"/>
      <c r="G12" s="690"/>
    </row>
    <row r="13" spans="2:7" ht="94.5" customHeight="1" x14ac:dyDescent="0.15">
      <c r="B13" s="72" t="s">
        <v>3809</v>
      </c>
      <c r="C13" s="691"/>
      <c r="D13" s="691"/>
      <c r="E13" s="691"/>
      <c r="F13" s="691"/>
      <c r="G13" s="692"/>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42" t="s">
        <v>23</v>
      </c>
      <c r="C1" s="43" t="s">
        <v>25</v>
      </c>
      <c r="D1" s="4" t="s">
        <v>24</v>
      </c>
      <c r="H1" t="s">
        <v>3730</v>
      </c>
      <c r="I1" t="s">
        <v>3753</v>
      </c>
    </row>
    <row r="2" spans="1:55" x14ac:dyDescent="0.15">
      <c r="A2" s="40" t="s">
        <v>26</v>
      </c>
      <c r="B2" s="40" t="s">
        <v>27</v>
      </c>
      <c r="C2" s="40">
        <v>1</v>
      </c>
      <c r="D2" s="41"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0" t="s">
        <v>29</v>
      </c>
      <c r="B3" s="40" t="s">
        <v>30</v>
      </c>
      <c r="C3" s="40">
        <v>1</v>
      </c>
      <c r="D3" s="41" t="s">
        <v>31</v>
      </c>
      <c r="H3" t="s">
        <v>30</v>
      </c>
    </row>
    <row r="4" spans="1:55" x14ac:dyDescent="0.15">
      <c r="A4" s="40" t="s">
        <v>32</v>
      </c>
      <c r="B4" s="40" t="s">
        <v>30</v>
      </c>
      <c r="C4" s="40">
        <v>1</v>
      </c>
      <c r="D4" s="41"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0" t="s">
        <v>34</v>
      </c>
      <c r="B5" s="40" t="s">
        <v>30</v>
      </c>
      <c r="C5" s="40">
        <v>1</v>
      </c>
      <c r="D5" s="41"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0" t="s">
        <v>36</v>
      </c>
      <c r="B6" s="40" t="s">
        <v>30</v>
      </c>
      <c r="C6" s="40">
        <v>1</v>
      </c>
      <c r="D6" s="41"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0" t="s">
        <v>7</v>
      </c>
      <c r="B7" s="40" t="s">
        <v>30</v>
      </c>
      <c r="C7" s="40">
        <v>1</v>
      </c>
      <c r="D7" s="41"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0" t="s">
        <v>39</v>
      </c>
      <c r="B8" s="40" t="s">
        <v>30</v>
      </c>
      <c r="C8" s="40">
        <v>1</v>
      </c>
      <c r="D8" s="41"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0" t="s">
        <v>41</v>
      </c>
      <c r="B9" s="40" t="s">
        <v>30</v>
      </c>
      <c r="C9" s="40">
        <v>1</v>
      </c>
      <c r="D9" s="41"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0" t="s">
        <v>43</v>
      </c>
      <c r="B10" s="40" t="s">
        <v>30</v>
      </c>
      <c r="C10" s="40">
        <v>1</v>
      </c>
      <c r="D10" s="41"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0" t="s">
        <v>45</v>
      </c>
      <c r="B11" s="40" t="s">
        <v>30</v>
      </c>
      <c r="C11" s="40">
        <v>1</v>
      </c>
      <c r="D11" s="41"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0" t="s">
        <v>47</v>
      </c>
      <c r="B12" s="40" t="s">
        <v>30</v>
      </c>
      <c r="C12" s="40">
        <v>1</v>
      </c>
      <c r="D12" s="41"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0" t="s">
        <v>49</v>
      </c>
      <c r="B13" s="40" t="s">
        <v>30</v>
      </c>
      <c r="C13" s="40">
        <v>1</v>
      </c>
      <c r="D13" s="41"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0" t="s">
        <v>51</v>
      </c>
      <c r="B14" s="40" t="s">
        <v>30</v>
      </c>
      <c r="C14" s="40">
        <v>1</v>
      </c>
      <c r="D14" s="41"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0" t="s">
        <v>53</v>
      </c>
      <c r="B15" s="40" t="s">
        <v>30</v>
      </c>
      <c r="C15" s="40">
        <v>1</v>
      </c>
      <c r="D15" s="41"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0" t="s">
        <v>55</v>
      </c>
      <c r="B16" s="40" t="s">
        <v>30</v>
      </c>
      <c r="C16" s="40">
        <v>1</v>
      </c>
      <c r="D16" s="41"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0" t="s">
        <v>18</v>
      </c>
      <c r="B17" s="40" t="s">
        <v>30</v>
      </c>
      <c r="C17" s="40">
        <v>1</v>
      </c>
      <c r="D17" s="41"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0" t="s">
        <v>58</v>
      </c>
      <c r="B18" s="40" t="s">
        <v>30</v>
      </c>
      <c r="C18" s="40">
        <v>1</v>
      </c>
      <c r="D18" s="41"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0" t="s">
        <v>60</v>
      </c>
      <c r="B19" s="40" t="s">
        <v>30</v>
      </c>
      <c r="C19" s="40">
        <v>1</v>
      </c>
      <c r="D19" s="41"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0" t="s">
        <v>62</v>
      </c>
      <c r="B20" s="40" t="s">
        <v>30</v>
      </c>
      <c r="C20" s="40">
        <v>1</v>
      </c>
      <c r="D20" s="41"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0" t="s">
        <v>64</v>
      </c>
      <c r="B21" s="40" t="s">
        <v>30</v>
      </c>
      <c r="C21" s="40">
        <v>1</v>
      </c>
      <c r="D21" s="41"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0" t="s">
        <v>66</v>
      </c>
      <c r="B22" s="40" t="s">
        <v>30</v>
      </c>
      <c r="C22" s="40">
        <v>1</v>
      </c>
      <c r="D22" s="41"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0" t="s">
        <v>68</v>
      </c>
      <c r="B23" s="40" t="s">
        <v>30</v>
      </c>
      <c r="C23" s="40">
        <v>1</v>
      </c>
      <c r="D23" s="41"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0" t="s">
        <v>70</v>
      </c>
      <c r="B24" s="40" t="s">
        <v>30</v>
      </c>
      <c r="C24" s="40">
        <v>1</v>
      </c>
      <c r="D24" s="41"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0" t="s">
        <v>72</v>
      </c>
      <c r="B25" s="40" t="s">
        <v>30</v>
      </c>
      <c r="C25" s="40">
        <v>1</v>
      </c>
      <c r="D25" s="41"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0" t="s">
        <v>74</v>
      </c>
      <c r="B26" s="40" t="s">
        <v>30</v>
      </c>
      <c r="C26" s="40">
        <v>1</v>
      </c>
      <c r="D26" s="41"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0" t="s">
        <v>76</v>
      </c>
      <c r="B27" s="40" t="s">
        <v>30</v>
      </c>
      <c r="C27" s="40">
        <v>1</v>
      </c>
      <c r="D27" s="41"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0" t="s">
        <v>78</v>
      </c>
      <c r="B28" s="40" t="s">
        <v>30</v>
      </c>
      <c r="C28" s="40">
        <v>1</v>
      </c>
      <c r="D28" s="41"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0" t="s">
        <v>80</v>
      </c>
      <c r="B29" s="40" t="s">
        <v>30</v>
      </c>
      <c r="C29" s="40">
        <v>1</v>
      </c>
      <c r="D29" s="41"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0" t="s">
        <v>82</v>
      </c>
      <c r="B30" s="40" t="s">
        <v>30</v>
      </c>
      <c r="C30" s="40">
        <v>1</v>
      </c>
      <c r="D30" s="41"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0" t="s">
        <v>84</v>
      </c>
      <c r="B31" s="40" t="s">
        <v>30</v>
      </c>
      <c r="C31" s="40">
        <v>1</v>
      </c>
      <c r="D31" s="41"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0" t="s">
        <v>86</v>
      </c>
      <c r="B32" s="40" t="s">
        <v>30</v>
      </c>
      <c r="C32" s="40">
        <v>1</v>
      </c>
      <c r="D32" s="41"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0" t="s">
        <v>88</v>
      </c>
      <c r="B33" s="40" t="s">
        <v>30</v>
      </c>
      <c r="C33" s="40">
        <v>1</v>
      </c>
      <c r="D33" s="41"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0" t="s">
        <v>90</v>
      </c>
      <c r="B34" s="40" t="s">
        <v>30</v>
      </c>
      <c r="C34" s="40">
        <v>1</v>
      </c>
      <c r="D34" s="41"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0" t="s">
        <v>92</v>
      </c>
      <c r="B35" s="40" t="s">
        <v>30</v>
      </c>
      <c r="C35" s="40">
        <v>1</v>
      </c>
      <c r="D35" s="41"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0" t="s">
        <v>94</v>
      </c>
      <c r="B36" s="40" t="s">
        <v>30</v>
      </c>
      <c r="C36" s="40">
        <v>1</v>
      </c>
      <c r="D36" s="41"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0" t="s">
        <v>96</v>
      </c>
      <c r="B37" s="40" t="s">
        <v>30</v>
      </c>
      <c r="C37" s="40">
        <v>1</v>
      </c>
      <c r="D37" s="41"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0" t="s">
        <v>98</v>
      </c>
      <c r="B38" s="40" t="s">
        <v>30</v>
      </c>
      <c r="C38" s="40">
        <v>1</v>
      </c>
      <c r="D38" s="41"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0" t="s">
        <v>100</v>
      </c>
      <c r="B39" s="40" t="s">
        <v>30</v>
      </c>
      <c r="C39" s="40">
        <v>1</v>
      </c>
      <c r="D39" s="41"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0" t="s">
        <v>102</v>
      </c>
      <c r="B40" s="40" t="s">
        <v>30</v>
      </c>
      <c r="C40" s="40">
        <v>1</v>
      </c>
      <c r="D40" s="41"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0" t="s">
        <v>104</v>
      </c>
      <c r="B41" s="40" t="s">
        <v>30</v>
      </c>
      <c r="C41" s="40">
        <v>1</v>
      </c>
      <c r="D41" s="41"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0" t="s">
        <v>106</v>
      </c>
      <c r="B42" s="40" t="s">
        <v>30</v>
      </c>
      <c r="C42" s="40">
        <v>1</v>
      </c>
      <c r="D42" s="41"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0" t="s">
        <v>108</v>
      </c>
      <c r="B43" s="40" t="s">
        <v>30</v>
      </c>
      <c r="C43" s="40">
        <v>1</v>
      </c>
      <c r="D43" s="41"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0" t="s">
        <v>110</v>
      </c>
      <c r="B44" s="40" t="s">
        <v>30</v>
      </c>
      <c r="C44" s="40">
        <v>1</v>
      </c>
      <c r="D44" s="41"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0" t="s">
        <v>112</v>
      </c>
      <c r="B45" s="40" t="s">
        <v>30</v>
      </c>
      <c r="C45" s="40">
        <v>1</v>
      </c>
      <c r="D45" s="41"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0" t="s">
        <v>114</v>
      </c>
      <c r="B46" s="40" t="s">
        <v>30</v>
      </c>
      <c r="C46" s="40">
        <v>1</v>
      </c>
      <c r="D46" s="41"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0" t="s">
        <v>116</v>
      </c>
      <c r="B47" s="40" t="s">
        <v>30</v>
      </c>
      <c r="C47" s="40">
        <v>1</v>
      </c>
      <c r="D47" s="41" t="s">
        <v>117</v>
      </c>
      <c r="H47" t="s">
        <v>3625</v>
      </c>
      <c r="I47" t="s">
        <v>112</v>
      </c>
      <c r="O47" t="s">
        <v>811</v>
      </c>
      <c r="P47" t="s">
        <v>930</v>
      </c>
      <c r="S47" t="s">
        <v>1141</v>
      </c>
      <c r="T47" t="s">
        <v>1266</v>
      </c>
      <c r="AB47" t="s">
        <v>1738</v>
      </c>
      <c r="AE47" t="s">
        <v>2044</v>
      </c>
      <c r="AV47" t="s">
        <v>2957</v>
      </c>
      <c r="AY47" t="s">
        <v>3158</v>
      </c>
    </row>
    <row r="48" spans="1:55" x14ac:dyDescent="0.15">
      <c r="A48" s="40" t="s">
        <v>118</v>
      </c>
      <c r="B48" s="40" t="s">
        <v>30</v>
      </c>
      <c r="C48" s="40">
        <v>1</v>
      </c>
      <c r="D48" s="41" t="s">
        <v>119</v>
      </c>
      <c r="H48" t="s">
        <v>3252</v>
      </c>
      <c r="I48" t="s">
        <v>114</v>
      </c>
      <c r="O48" t="s">
        <v>813</v>
      </c>
      <c r="S48" t="s">
        <v>1143</v>
      </c>
      <c r="T48" t="s">
        <v>1268</v>
      </c>
      <c r="AB48" t="s">
        <v>1740</v>
      </c>
      <c r="AE48" t="s">
        <v>2046</v>
      </c>
      <c r="AV48" t="s">
        <v>2959</v>
      </c>
      <c r="AY48" t="s">
        <v>3160</v>
      </c>
    </row>
    <row r="49" spans="1:48" x14ac:dyDescent="0.15">
      <c r="A49" s="40" t="s">
        <v>120</v>
      </c>
      <c r="B49" s="40" t="s">
        <v>30</v>
      </c>
      <c r="C49" s="40">
        <v>1</v>
      </c>
      <c r="D49" s="41" t="s">
        <v>121</v>
      </c>
      <c r="H49" t="s">
        <v>3339</v>
      </c>
      <c r="I49" t="s">
        <v>116</v>
      </c>
      <c r="O49" t="s">
        <v>815</v>
      </c>
      <c r="S49" t="s">
        <v>1145</v>
      </c>
      <c r="T49" t="s">
        <v>1270</v>
      </c>
      <c r="AB49" t="s">
        <v>1742</v>
      </c>
      <c r="AE49" t="s">
        <v>2048</v>
      </c>
      <c r="AV49" t="s">
        <v>2961</v>
      </c>
    </row>
    <row r="50" spans="1:48" x14ac:dyDescent="0.15">
      <c r="A50" s="40" t="s">
        <v>122</v>
      </c>
      <c r="B50" s="40" t="s">
        <v>30</v>
      </c>
      <c r="C50" s="40">
        <v>1</v>
      </c>
      <c r="D50" s="41" t="s">
        <v>123</v>
      </c>
      <c r="I50" t="s">
        <v>118</v>
      </c>
      <c r="O50" t="s">
        <v>817</v>
      </c>
      <c r="S50" t="s">
        <v>1147</v>
      </c>
      <c r="T50" t="s">
        <v>1272</v>
      </c>
      <c r="AB50" t="s">
        <v>1744</v>
      </c>
      <c r="AE50" t="s">
        <v>2050</v>
      </c>
      <c r="AV50" t="s">
        <v>2963</v>
      </c>
    </row>
    <row r="51" spans="1:48" x14ac:dyDescent="0.15">
      <c r="A51" s="40" t="s">
        <v>124</v>
      </c>
      <c r="B51" s="40" t="s">
        <v>30</v>
      </c>
      <c r="C51" s="40">
        <v>1</v>
      </c>
      <c r="D51" s="41" t="s">
        <v>125</v>
      </c>
      <c r="I51" t="s">
        <v>120</v>
      </c>
      <c r="O51" t="s">
        <v>819</v>
      </c>
      <c r="S51" t="s">
        <v>1149</v>
      </c>
      <c r="T51" t="s">
        <v>1274</v>
      </c>
      <c r="AB51" t="s">
        <v>1746</v>
      </c>
      <c r="AE51" t="s">
        <v>2052</v>
      </c>
      <c r="AV51" t="s">
        <v>2487</v>
      </c>
    </row>
    <row r="52" spans="1:48" x14ac:dyDescent="0.15">
      <c r="A52" s="40" t="s">
        <v>126</v>
      </c>
      <c r="B52" s="40" t="s">
        <v>30</v>
      </c>
      <c r="C52" s="40">
        <v>1</v>
      </c>
      <c r="D52" s="41" t="s">
        <v>127</v>
      </c>
      <c r="I52" t="s">
        <v>122</v>
      </c>
      <c r="O52" t="s">
        <v>821</v>
      </c>
      <c r="S52" t="s">
        <v>1151</v>
      </c>
      <c r="T52" t="s">
        <v>1276</v>
      </c>
      <c r="AB52" t="s">
        <v>1748</v>
      </c>
      <c r="AE52" t="s">
        <v>1590</v>
      </c>
      <c r="AV52" t="s">
        <v>2966</v>
      </c>
    </row>
    <row r="53" spans="1:48" x14ac:dyDescent="0.15">
      <c r="A53" s="40" t="s">
        <v>128</v>
      </c>
      <c r="B53" s="40" t="s">
        <v>30</v>
      </c>
      <c r="C53" s="40">
        <v>1</v>
      </c>
      <c r="D53" s="41" t="s">
        <v>129</v>
      </c>
      <c r="I53" t="s">
        <v>124</v>
      </c>
      <c r="O53" t="s">
        <v>823</v>
      </c>
      <c r="S53" t="s">
        <v>1153</v>
      </c>
      <c r="T53" t="s">
        <v>1278</v>
      </c>
      <c r="AB53" t="s">
        <v>1750</v>
      </c>
      <c r="AE53" t="s">
        <v>2055</v>
      </c>
      <c r="AV53" t="s">
        <v>2968</v>
      </c>
    </row>
    <row r="54" spans="1:48" x14ac:dyDescent="0.15">
      <c r="A54" s="40" t="s">
        <v>130</v>
      </c>
      <c r="B54" s="40" t="s">
        <v>30</v>
      </c>
      <c r="C54" s="40">
        <v>1</v>
      </c>
      <c r="D54" s="41" t="s">
        <v>131</v>
      </c>
      <c r="I54" t="s">
        <v>126</v>
      </c>
      <c r="O54" t="s">
        <v>825</v>
      </c>
      <c r="S54" t="s">
        <v>1155</v>
      </c>
      <c r="T54" t="s">
        <v>1280</v>
      </c>
      <c r="AB54" t="s">
        <v>1752</v>
      </c>
      <c r="AE54" t="s">
        <v>3735</v>
      </c>
      <c r="AV54" t="s">
        <v>2970</v>
      </c>
    </row>
    <row r="55" spans="1:48" x14ac:dyDescent="0.15">
      <c r="A55" s="40" t="s">
        <v>132</v>
      </c>
      <c r="B55" s="40" t="s">
        <v>30</v>
      </c>
      <c r="C55" s="40">
        <v>1</v>
      </c>
      <c r="D55" s="41" t="s">
        <v>133</v>
      </c>
      <c r="I55" t="s">
        <v>128</v>
      </c>
      <c r="O55" t="s">
        <v>827</v>
      </c>
      <c r="S55" t="s">
        <v>1157</v>
      </c>
      <c r="T55" t="s">
        <v>1282</v>
      </c>
      <c r="AB55" t="s">
        <v>1754</v>
      </c>
      <c r="AE55" t="s">
        <v>2059</v>
      </c>
      <c r="AV55" t="s">
        <v>571</v>
      </c>
    </row>
    <row r="56" spans="1:48" x14ac:dyDescent="0.15">
      <c r="A56" s="40" t="s">
        <v>134</v>
      </c>
      <c r="B56" s="40" t="s">
        <v>30</v>
      </c>
      <c r="C56" s="40">
        <v>1</v>
      </c>
      <c r="D56" s="41" t="s">
        <v>135</v>
      </c>
      <c r="I56" t="s">
        <v>130</v>
      </c>
      <c r="O56" t="s">
        <v>829</v>
      </c>
      <c r="S56" t="s">
        <v>1159</v>
      </c>
      <c r="T56" t="s">
        <v>1284</v>
      </c>
      <c r="AB56" t="s">
        <v>1756</v>
      </c>
      <c r="AE56" t="s">
        <v>2061</v>
      </c>
      <c r="AV56" t="s">
        <v>3745</v>
      </c>
    </row>
    <row r="57" spans="1:48" x14ac:dyDescent="0.15">
      <c r="A57" s="40" t="s">
        <v>136</v>
      </c>
      <c r="B57" s="40" t="s">
        <v>30</v>
      </c>
      <c r="C57" s="40">
        <v>1</v>
      </c>
      <c r="D57" s="41" t="s">
        <v>137</v>
      </c>
      <c r="I57" t="s">
        <v>132</v>
      </c>
      <c r="O57" t="s">
        <v>831</v>
      </c>
      <c r="S57" t="s">
        <v>1161</v>
      </c>
      <c r="T57" t="s">
        <v>1286</v>
      </c>
      <c r="AB57" t="s">
        <v>1758</v>
      </c>
      <c r="AE57" t="s">
        <v>2063</v>
      </c>
      <c r="AV57" t="s">
        <v>2975</v>
      </c>
    </row>
    <row r="58" spans="1:48" x14ac:dyDescent="0.15">
      <c r="A58" s="40" t="s">
        <v>138</v>
      </c>
      <c r="B58" s="40" t="s">
        <v>30</v>
      </c>
      <c r="C58" s="40">
        <v>1</v>
      </c>
      <c r="D58" s="41" t="s">
        <v>139</v>
      </c>
      <c r="I58" t="s">
        <v>134</v>
      </c>
      <c r="O58" t="s">
        <v>833</v>
      </c>
      <c r="S58" t="s">
        <v>1163</v>
      </c>
      <c r="AB58" t="s">
        <v>1760</v>
      </c>
      <c r="AV58" t="s">
        <v>2977</v>
      </c>
    </row>
    <row r="59" spans="1:48" x14ac:dyDescent="0.15">
      <c r="A59" s="40" t="s">
        <v>140</v>
      </c>
      <c r="B59" s="40" t="s">
        <v>30</v>
      </c>
      <c r="C59" s="40">
        <v>1</v>
      </c>
      <c r="D59" s="41" t="s">
        <v>141</v>
      </c>
      <c r="I59" t="s">
        <v>136</v>
      </c>
      <c r="O59" t="s">
        <v>835</v>
      </c>
      <c r="S59" t="s">
        <v>1165</v>
      </c>
      <c r="AB59" t="s">
        <v>1762</v>
      </c>
      <c r="AV59" t="s">
        <v>2979</v>
      </c>
    </row>
    <row r="60" spans="1:48" x14ac:dyDescent="0.15">
      <c r="A60" s="40" t="s">
        <v>142</v>
      </c>
      <c r="B60" s="40" t="s">
        <v>30</v>
      </c>
      <c r="C60" s="40">
        <v>1</v>
      </c>
      <c r="D60" s="41" t="s">
        <v>143</v>
      </c>
      <c r="I60" t="s">
        <v>138</v>
      </c>
      <c r="O60" t="s">
        <v>837</v>
      </c>
      <c r="S60" t="s">
        <v>597</v>
      </c>
      <c r="AB60" t="s">
        <v>1764</v>
      </c>
      <c r="AV60" t="s">
        <v>2981</v>
      </c>
    </row>
    <row r="61" spans="1:48" x14ac:dyDescent="0.15">
      <c r="A61" s="40" t="s">
        <v>144</v>
      </c>
      <c r="B61" s="40" t="s">
        <v>30</v>
      </c>
      <c r="C61" s="40">
        <v>1</v>
      </c>
      <c r="D61" s="41" t="s">
        <v>145</v>
      </c>
      <c r="I61" t="s">
        <v>140</v>
      </c>
      <c r="O61" t="s">
        <v>839</v>
      </c>
      <c r="S61" t="s">
        <v>1168</v>
      </c>
      <c r="AB61" t="s">
        <v>1766</v>
      </c>
      <c r="AV61" t="s">
        <v>2983</v>
      </c>
    </row>
    <row r="62" spans="1:48" x14ac:dyDescent="0.15">
      <c r="A62" s="40" t="s">
        <v>146</v>
      </c>
      <c r="B62" s="40" t="s">
        <v>30</v>
      </c>
      <c r="C62" s="40">
        <v>1</v>
      </c>
      <c r="D62" s="41" t="s">
        <v>147</v>
      </c>
      <c r="I62" t="s">
        <v>142</v>
      </c>
      <c r="O62" t="s">
        <v>841</v>
      </c>
      <c r="S62" t="s">
        <v>1170</v>
      </c>
      <c r="AB62" t="s">
        <v>1768</v>
      </c>
      <c r="AV62" t="s">
        <v>2985</v>
      </c>
    </row>
    <row r="63" spans="1:48" x14ac:dyDescent="0.15">
      <c r="A63" s="40" t="s">
        <v>148</v>
      </c>
      <c r="B63" s="40" t="s">
        <v>30</v>
      </c>
      <c r="C63" s="40">
        <v>1</v>
      </c>
      <c r="D63" s="41" t="s">
        <v>149</v>
      </c>
      <c r="I63" t="s">
        <v>144</v>
      </c>
      <c r="S63" t="s">
        <v>1172</v>
      </c>
      <c r="AB63" t="s">
        <v>1770</v>
      </c>
      <c r="AV63" t="s">
        <v>2987</v>
      </c>
    </row>
    <row r="64" spans="1:48" x14ac:dyDescent="0.15">
      <c r="A64" s="40" t="s">
        <v>150</v>
      </c>
      <c r="B64" s="40" t="s">
        <v>30</v>
      </c>
      <c r="C64" s="40">
        <v>1</v>
      </c>
      <c r="D64" s="41" t="s">
        <v>151</v>
      </c>
      <c r="I64" t="s">
        <v>146</v>
      </c>
      <c r="S64" t="s">
        <v>1174</v>
      </c>
      <c r="AB64" t="s">
        <v>1772</v>
      </c>
    </row>
    <row r="65" spans="1:28" x14ac:dyDescent="0.15">
      <c r="A65" s="40" t="s">
        <v>152</v>
      </c>
      <c r="B65" s="40" t="s">
        <v>30</v>
      </c>
      <c r="C65" s="40">
        <v>1</v>
      </c>
      <c r="D65" s="41" t="s">
        <v>153</v>
      </c>
      <c r="I65" t="s">
        <v>148</v>
      </c>
      <c r="S65" t="s">
        <v>1176</v>
      </c>
      <c r="AB65" t="s">
        <v>1774</v>
      </c>
    </row>
    <row r="66" spans="1:28" x14ac:dyDescent="0.15">
      <c r="A66" s="40" t="s">
        <v>154</v>
      </c>
      <c r="B66" s="40" t="s">
        <v>30</v>
      </c>
      <c r="C66" s="40">
        <v>1</v>
      </c>
      <c r="D66" s="41" t="s">
        <v>155</v>
      </c>
      <c r="I66" t="s">
        <v>150</v>
      </c>
      <c r="S66" t="s">
        <v>1178</v>
      </c>
      <c r="AB66" t="s">
        <v>1776</v>
      </c>
    </row>
    <row r="67" spans="1:28" x14ac:dyDescent="0.15">
      <c r="A67" s="40" t="s">
        <v>156</v>
      </c>
      <c r="B67" s="40" t="s">
        <v>30</v>
      </c>
      <c r="C67" s="40">
        <v>1</v>
      </c>
      <c r="D67" s="41" t="s">
        <v>157</v>
      </c>
      <c r="I67" t="s">
        <v>152</v>
      </c>
      <c r="AB67" t="s">
        <v>350</v>
      </c>
    </row>
    <row r="68" spans="1:28" x14ac:dyDescent="0.15">
      <c r="A68" s="40" t="s">
        <v>158</v>
      </c>
      <c r="B68" s="40" t="s">
        <v>30</v>
      </c>
      <c r="C68" s="40">
        <v>1</v>
      </c>
      <c r="D68" s="41" t="s">
        <v>159</v>
      </c>
      <c r="I68" t="s">
        <v>154</v>
      </c>
      <c r="AB68" t="s">
        <v>1779</v>
      </c>
    </row>
    <row r="69" spans="1:28" x14ac:dyDescent="0.15">
      <c r="A69" s="40" t="s">
        <v>160</v>
      </c>
      <c r="B69" s="40" t="s">
        <v>30</v>
      </c>
      <c r="C69" s="40">
        <v>1</v>
      </c>
      <c r="D69" s="41" t="s">
        <v>161</v>
      </c>
      <c r="I69" t="s">
        <v>156</v>
      </c>
      <c r="AB69" t="s">
        <v>1781</v>
      </c>
    </row>
    <row r="70" spans="1:28" x14ac:dyDescent="0.15">
      <c r="A70" s="40" t="s">
        <v>162</v>
      </c>
      <c r="B70" s="40" t="s">
        <v>30</v>
      </c>
      <c r="C70" s="40">
        <v>1</v>
      </c>
      <c r="D70" s="41" t="s">
        <v>163</v>
      </c>
      <c r="I70" t="s">
        <v>158</v>
      </c>
      <c r="AB70" t="s">
        <v>1783</v>
      </c>
    </row>
    <row r="71" spans="1:28" x14ac:dyDescent="0.15">
      <c r="A71" s="40" t="s">
        <v>164</v>
      </c>
      <c r="B71" s="40" t="s">
        <v>30</v>
      </c>
      <c r="C71" s="40">
        <v>1</v>
      </c>
      <c r="D71" s="41" t="s">
        <v>165</v>
      </c>
      <c r="I71" t="s">
        <v>160</v>
      </c>
      <c r="AB71" t="s">
        <v>1785</v>
      </c>
    </row>
    <row r="72" spans="1:28" x14ac:dyDescent="0.15">
      <c r="A72" s="40" t="s">
        <v>166</v>
      </c>
      <c r="B72" s="40" t="s">
        <v>30</v>
      </c>
      <c r="C72" s="40">
        <v>1</v>
      </c>
      <c r="D72" s="41" t="s">
        <v>167</v>
      </c>
      <c r="I72" t="s">
        <v>162</v>
      </c>
      <c r="AB72" t="s">
        <v>1787</v>
      </c>
    </row>
    <row r="73" spans="1:28" x14ac:dyDescent="0.15">
      <c r="A73" s="40" t="s">
        <v>168</v>
      </c>
      <c r="B73" s="40" t="s">
        <v>30</v>
      </c>
      <c r="C73" s="40">
        <v>1</v>
      </c>
      <c r="D73" s="41" t="s">
        <v>169</v>
      </c>
      <c r="I73" t="s">
        <v>164</v>
      </c>
      <c r="AB73" t="s">
        <v>1031</v>
      </c>
    </row>
    <row r="74" spans="1:28" x14ac:dyDescent="0.15">
      <c r="A74" s="40" t="s">
        <v>170</v>
      </c>
      <c r="B74" s="40" t="s">
        <v>30</v>
      </c>
      <c r="C74" s="40">
        <v>1</v>
      </c>
      <c r="D74" s="41" t="s">
        <v>171</v>
      </c>
      <c r="I74" t="s">
        <v>166</v>
      </c>
      <c r="AB74" t="s">
        <v>1790</v>
      </c>
    </row>
    <row r="75" spans="1:28" x14ac:dyDescent="0.15">
      <c r="A75" s="40" t="s">
        <v>172</v>
      </c>
      <c r="B75" s="40" t="s">
        <v>30</v>
      </c>
      <c r="C75" s="40">
        <v>1</v>
      </c>
      <c r="D75" s="41" t="s">
        <v>173</v>
      </c>
      <c r="I75" t="s">
        <v>168</v>
      </c>
      <c r="AB75" t="s">
        <v>1792</v>
      </c>
    </row>
    <row r="76" spans="1:28" x14ac:dyDescent="0.15">
      <c r="A76" s="40" t="s">
        <v>174</v>
      </c>
      <c r="B76" s="40" t="s">
        <v>30</v>
      </c>
      <c r="C76" s="40">
        <v>1</v>
      </c>
      <c r="D76" s="41" t="s">
        <v>175</v>
      </c>
      <c r="I76" t="s">
        <v>170</v>
      </c>
      <c r="AB76" t="s">
        <v>1794</v>
      </c>
    </row>
    <row r="77" spans="1:28" x14ac:dyDescent="0.15">
      <c r="A77" s="40" t="s">
        <v>176</v>
      </c>
      <c r="B77" s="40" t="s">
        <v>30</v>
      </c>
      <c r="C77" s="40">
        <v>1</v>
      </c>
      <c r="D77" s="41" t="s">
        <v>177</v>
      </c>
      <c r="I77" t="s">
        <v>172</v>
      </c>
      <c r="AB77" t="s">
        <v>1796</v>
      </c>
    </row>
    <row r="78" spans="1:28" x14ac:dyDescent="0.15">
      <c r="A78" s="40" t="s">
        <v>178</v>
      </c>
      <c r="B78" s="40" t="s">
        <v>30</v>
      </c>
      <c r="C78" s="40">
        <v>1</v>
      </c>
      <c r="D78" s="41" t="s">
        <v>179</v>
      </c>
      <c r="I78" t="s">
        <v>174</v>
      </c>
      <c r="AB78" t="s">
        <v>1798</v>
      </c>
    </row>
    <row r="79" spans="1:28" x14ac:dyDescent="0.15">
      <c r="A79" s="40" t="s">
        <v>180</v>
      </c>
      <c r="B79" s="40" t="s">
        <v>30</v>
      </c>
      <c r="C79" s="40">
        <v>1</v>
      </c>
      <c r="D79" s="41" t="s">
        <v>181</v>
      </c>
      <c r="I79" t="s">
        <v>176</v>
      </c>
      <c r="AB79" t="s">
        <v>1800</v>
      </c>
    </row>
    <row r="80" spans="1:28" x14ac:dyDescent="0.15">
      <c r="A80" s="40" t="s">
        <v>182</v>
      </c>
      <c r="B80" s="40" t="s">
        <v>30</v>
      </c>
      <c r="C80" s="40">
        <v>1</v>
      </c>
      <c r="D80" s="41" t="s">
        <v>183</v>
      </c>
      <c r="I80" t="s">
        <v>178</v>
      </c>
      <c r="AB80" t="s">
        <v>1802</v>
      </c>
    </row>
    <row r="81" spans="1:9" x14ac:dyDescent="0.15">
      <c r="A81" s="40" t="s">
        <v>184</v>
      </c>
      <c r="B81" s="40" t="s">
        <v>30</v>
      </c>
      <c r="C81" s="40">
        <v>1</v>
      </c>
      <c r="D81" s="41" t="s">
        <v>185</v>
      </c>
      <c r="I81" t="s">
        <v>180</v>
      </c>
    </row>
    <row r="82" spans="1:9" x14ac:dyDescent="0.15">
      <c r="A82" s="40" t="s">
        <v>186</v>
      </c>
      <c r="B82" s="40" t="s">
        <v>30</v>
      </c>
      <c r="C82" s="40">
        <v>1</v>
      </c>
      <c r="D82" s="41" t="s">
        <v>187</v>
      </c>
      <c r="I82" t="s">
        <v>182</v>
      </c>
    </row>
    <row r="83" spans="1:9" x14ac:dyDescent="0.15">
      <c r="A83" s="40" t="s">
        <v>188</v>
      </c>
      <c r="B83" s="40" t="s">
        <v>30</v>
      </c>
      <c r="C83" s="40">
        <v>1</v>
      </c>
      <c r="D83" s="41" t="s">
        <v>189</v>
      </c>
      <c r="I83" t="s">
        <v>184</v>
      </c>
    </row>
    <row r="84" spans="1:9" x14ac:dyDescent="0.15">
      <c r="A84" s="40" t="s">
        <v>190</v>
      </c>
      <c r="B84" s="40" t="s">
        <v>30</v>
      </c>
      <c r="C84" s="40">
        <v>1</v>
      </c>
      <c r="D84" s="41" t="s">
        <v>191</v>
      </c>
      <c r="I84" t="s">
        <v>186</v>
      </c>
    </row>
    <row r="85" spans="1:9" x14ac:dyDescent="0.15">
      <c r="A85" s="40" t="s">
        <v>192</v>
      </c>
      <c r="B85" s="40" t="s">
        <v>30</v>
      </c>
      <c r="C85" s="40">
        <v>1</v>
      </c>
      <c r="D85" s="41" t="s">
        <v>193</v>
      </c>
      <c r="I85" t="s">
        <v>188</v>
      </c>
    </row>
    <row r="86" spans="1:9" x14ac:dyDescent="0.15">
      <c r="A86" s="40" t="s">
        <v>194</v>
      </c>
      <c r="B86" s="40" t="s">
        <v>30</v>
      </c>
      <c r="C86" s="40">
        <v>1</v>
      </c>
      <c r="D86" s="41" t="s">
        <v>195</v>
      </c>
      <c r="I86" t="s">
        <v>190</v>
      </c>
    </row>
    <row r="87" spans="1:9" x14ac:dyDescent="0.15">
      <c r="A87" s="40" t="s">
        <v>196</v>
      </c>
      <c r="B87" s="40" t="s">
        <v>30</v>
      </c>
      <c r="C87" s="40">
        <v>1</v>
      </c>
      <c r="D87" s="41" t="s">
        <v>197</v>
      </c>
      <c r="I87" t="s">
        <v>192</v>
      </c>
    </row>
    <row r="88" spans="1:9" x14ac:dyDescent="0.15">
      <c r="A88" s="40" t="s">
        <v>198</v>
      </c>
      <c r="B88" s="40" t="s">
        <v>30</v>
      </c>
      <c r="C88" s="40">
        <v>1</v>
      </c>
      <c r="D88" s="41" t="s">
        <v>199</v>
      </c>
      <c r="I88" t="s">
        <v>194</v>
      </c>
    </row>
    <row r="89" spans="1:9" x14ac:dyDescent="0.15">
      <c r="A89" s="40" t="s">
        <v>200</v>
      </c>
      <c r="B89" s="40" t="s">
        <v>30</v>
      </c>
      <c r="C89" s="40">
        <v>1</v>
      </c>
      <c r="D89" s="41" t="s">
        <v>201</v>
      </c>
      <c r="I89" t="s">
        <v>196</v>
      </c>
    </row>
    <row r="90" spans="1:9" x14ac:dyDescent="0.15">
      <c r="A90" s="40" t="s">
        <v>202</v>
      </c>
      <c r="B90" s="40" t="s">
        <v>30</v>
      </c>
      <c r="C90" s="40">
        <v>1</v>
      </c>
      <c r="D90" s="41" t="s">
        <v>203</v>
      </c>
      <c r="I90" t="s">
        <v>198</v>
      </c>
    </row>
    <row r="91" spans="1:9" x14ac:dyDescent="0.15">
      <c r="A91" s="40" t="s">
        <v>204</v>
      </c>
      <c r="B91" s="40" t="s">
        <v>30</v>
      </c>
      <c r="C91" s="40">
        <v>1</v>
      </c>
      <c r="D91" s="41" t="s">
        <v>205</v>
      </c>
      <c r="I91" t="s">
        <v>200</v>
      </c>
    </row>
    <row r="92" spans="1:9" x14ac:dyDescent="0.15">
      <c r="A92" s="40" t="s">
        <v>206</v>
      </c>
      <c r="B92" s="40" t="s">
        <v>30</v>
      </c>
      <c r="C92" s="40">
        <v>1</v>
      </c>
      <c r="D92" s="41" t="s">
        <v>207</v>
      </c>
      <c r="I92" t="s">
        <v>202</v>
      </c>
    </row>
    <row r="93" spans="1:9" x14ac:dyDescent="0.15">
      <c r="A93" s="40" t="s">
        <v>208</v>
      </c>
      <c r="B93" s="40" t="s">
        <v>30</v>
      </c>
      <c r="C93" s="40">
        <v>1</v>
      </c>
      <c r="D93" s="41" t="s">
        <v>209</v>
      </c>
      <c r="I93" t="s">
        <v>204</v>
      </c>
    </row>
    <row r="94" spans="1:9" x14ac:dyDescent="0.15">
      <c r="A94" s="40" t="s">
        <v>210</v>
      </c>
      <c r="B94" s="40" t="s">
        <v>30</v>
      </c>
      <c r="C94" s="40">
        <v>1</v>
      </c>
      <c r="D94" s="41" t="s">
        <v>211</v>
      </c>
      <c r="I94" t="s">
        <v>206</v>
      </c>
    </row>
    <row r="95" spans="1:9" x14ac:dyDescent="0.15">
      <c r="A95" s="40" t="s">
        <v>212</v>
      </c>
      <c r="B95" s="40" t="s">
        <v>30</v>
      </c>
      <c r="C95" s="40">
        <v>1</v>
      </c>
      <c r="D95" s="41" t="s">
        <v>213</v>
      </c>
      <c r="I95" t="s">
        <v>208</v>
      </c>
    </row>
    <row r="96" spans="1:9" x14ac:dyDescent="0.15">
      <c r="A96" s="40" t="s">
        <v>214</v>
      </c>
      <c r="B96" s="40" t="s">
        <v>30</v>
      </c>
      <c r="C96" s="40">
        <v>1</v>
      </c>
      <c r="D96" s="41" t="s">
        <v>215</v>
      </c>
      <c r="I96" t="s">
        <v>210</v>
      </c>
    </row>
    <row r="97" spans="1:9" x14ac:dyDescent="0.15">
      <c r="A97" s="40" t="s">
        <v>216</v>
      </c>
      <c r="B97" s="40" t="s">
        <v>30</v>
      </c>
      <c r="C97" s="40">
        <v>1</v>
      </c>
      <c r="D97" s="41" t="s">
        <v>217</v>
      </c>
      <c r="I97" t="s">
        <v>212</v>
      </c>
    </row>
    <row r="98" spans="1:9" x14ac:dyDescent="0.15">
      <c r="A98" s="40" t="s">
        <v>218</v>
      </c>
      <c r="B98" s="40" t="s">
        <v>30</v>
      </c>
      <c r="C98" s="40">
        <v>1</v>
      </c>
      <c r="D98" s="41" t="s">
        <v>219</v>
      </c>
      <c r="I98" t="s">
        <v>214</v>
      </c>
    </row>
    <row r="99" spans="1:9" x14ac:dyDescent="0.15">
      <c r="A99" s="40" t="s">
        <v>220</v>
      </c>
      <c r="B99" s="40" t="s">
        <v>30</v>
      </c>
      <c r="C99" s="40">
        <v>1</v>
      </c>
      <c r="D99" s="41" t="s">
        <v>221</v>
      </c>
      <c r="I99" t="s">
        <v>216</v>
      </c>
    </row>
    <row r="100" spans="1:9" x14ac:dyDescent="0.15">
      <c r="A100" s="40" t="s">
        <v>222</v>
      </c>
      <c r="B100" s="40" t="s">
        <v>30</v>
      </c>
      <c r="C100" s="40">
        <v>1</v>
      </c>
      <c r="D100" s="41" t="s">
        <v>223</v>
      </c>
      <c r="I100" t="s">
        <v>218</v>
      </c>
    </row>
    <row r="101" spans="1:9" x14ac:dyDescent="0.15">
      <c r="A101" s="40" t="s">
        <v>224</v>
      </c>
      <c r="B101" s="40" t="s">
        <v>30</v>
      </c>
      <c r="C101" s="40">
        <v>1</v>
      </c>
      <c r="D101" s="41" t="s">
        <v>225</v>
      </c>
      <c r="I101" t="s">
        <v>220</v>
      </c>
    </row>
    <row r="102" spans="1:9" x14ac:dyDescent="0.15">
      <c r="A102" s="40" t="s">
        <v>226</v>
      </c>
      <c r="B102" s="40" t="s">
        <v>30</v>
      </c>
      <c r="C102" s="40">
        <v>1</v>
      </c>
      <c r="D102" s="41" t="s">
        <v>227</v>
      </c>
      <c r="I102" t="s">
        <v>222</v>
      </c>
    </row>
    <row r="103" spans="1:9" x14ac:dyDescent="0.15">
      <c r="A103" s="40" t="s">
        <v>228</v>
      </c>
      <c r="B103" s="40" t="s">
        <v>30</v>
      </c>
      <c r="C103" s="40">
        <v>1</v>
      </c>
      <c r="D103" s="41" t="s">
        <v>229</v>
      </c>
      <c r="I103" t="s">
        <v>224</v>
      </c>
    </row>
    <row r="104" spans="1:9" x14ac:dyDescent="0.15">
      <c r="A104" s="40" t="s">
        <v>230</v>
      </c>
      <c r="B104" s="40" t="s">
        <v>30</v>
      </c>
      <c r="C104" s="40">
        <v>1</v>
      </c>
      <c r="D104" s="41" t="s">
        <v>231</v>
      </c>
      <c r="I104" t="s">
        <v>226</v>
      </c>
    </row>
    <row r="105" spans="1:9" x14ac:dyDescent="0.15">
      <c r="A105" s="40" t="s">
        <v>232</v>
      </c>
      <c r="B105" s="40" t="s">
        <v>30</v>
      </c>
      <c r="C105" s="40">
        <v>1</v>
      </c>
      <c r="D105" s="41" t="s">
        <v>233</v>
      </c>
      <c r="I105" t="s">
        <v>228</v>
      </c>
    </row>
    <row r="106" spans="1:9" x14ac:dyDescent="0.15">
      <c r="A106" s="40" t="s">
        <v>234</v>
      </c>
      <c r="B106" s="40" t="s">
        <v>30</v>
      </c>
      <c r="C106" s="40">
        <v>1</v>
      </c>
      <c r="D106" s="41" t="s">
        <v>235</v>
      </c>
      <c r="I106" t="s">
        <v>230</v>
      </c>
    </row>
    <row r="107" spans="1:9" x14ac:dyDescent="0.15">
      <c r="A107" s="40" t="s">
        <v>236</v>
      </c>
      <c r="B107" s="40" t="s">
        <v>30</v>
      </c>
      <c r="C107" s="40">
        <v>1</v>
      </c>
      <c r="D107" s="41" t="s">
        <v>237</v>
      </c>
      <c r="I107" t="s">
        <v>232</v>
      </c>
    </row>
    <row r="108" spans="1:9" x14ac:dyDescent="0.15">
      <c r="A108" s="40" t="s">
        <v>238</v>
      </c>
      <c r="B108" s="40" t="s">
        <v>30</v>
      </c>
      <c r="C108" s="40">
        <v>1</v>
      </c>
      <c r="D108" s="41" t="s">
        <v>239</v>
      </c>
      <c r="I108" t="s">
        <v>234</v>
      </c>
    </row>
    <row r="109" spans="1:9" x14ac:dyDescent="0.15">
      <c r="A109" s="40" t="s">
        <v>240</v>
      </c>
      <c r="B109" s="40" t="s">
        <v>30</v>
      </c>
      <c r="C109" s="40">
        <v>1</v>
      </c>
      <c r="D109" s="41" t="s">
        <v>241</v>
      </c>
      <c r="I109" t="s">
        <v>236</v>
      </c>
    </row>
    <row r="110" spans="1:9" x14ac:dyDescent="0.15">
      <c r="A110" s="40" t="s">
        <v>242</v>
      </c>
      <c r="B110" s="40" t="s">
        <v>30</v>
      </c>
      <c r="C110" s="40">
        <v>1</v>
      </c>
      <c r="D110" s="41" t="s">
        <v>243</v>
      </c>
      <c r="I110" t="s">
        <v>238</v>
      </c>
    </row>
    <row r="111" spans="1:9" x14ac:dyDescent="0.15">
      <c r="A111" s="40" t="s">
        <v>244</v>
      </c>
      <c r="B111" s="40" t="s">
        <v>30</v>
      </c>
      <c r="C111" s="40">
        <v>1</v>
      </c>
      <c r="D111" s="41" t="s">
        <v>245</v>
      </c>
      <c r="I111" t="s">
        <v>240</v>
      </c>
    </row>
    <row r="112" spans="1:9" x14ac:dyDescent="0.15">
      <c r="A112" s="40" t="s">
        <v>246</v>
      </c>
      <c r="B112" s="40" t="s">
        <v>30</v>
      </c>
      <c r="C112" s="40">
        <v>1</v>
      </c>
      <c r="D112" s="41" t="s">
        <v>247</v>
      </c>
      <c r="I112" t="s">
        <v>242</v>
      </c>
    </row>
    <row r="113" spans="1:9" x14ac:dyDescent="0.15">
      <c r="A113" s="40" t="s">
        <v>248</v>
      </c>
      <c r="B113" s="40" t="s">
        <v>30</v>
      </c>
      <c r="C113" s="40">
        <v>1</v>
      </c>
      <c r="D113" s="41" t="s">
        <v>249</v>
      </c>
      <c r="I113" t="s">
        <v>244</v>
      </c>
    </row>
    <row r="114" spans="1:9" x14ac:dyDescent="0.15">
      <c r="A114" s="40" t="s">
        <v>250</v>
      </c>
      <c r="B114" s="40" t="s">
        <v>30</v>
      </c>
      <c r="C114" s="40">
        <v>1</v>
      </c>
      <c r="D114" s="41" t="s">
        <v>251</v>
      </c>
      <c r="I114" t="s">
        <v>246</v>
      </c>
    </row>
    <row r="115" spans="1:9" x14ac:dyDescent="0.15">
      <c r="A115" s="40" t="s">
        <v>252</v>
      </c>
      <c r="B115" s="40" t="s">
        <v>30</v>
      </c>
      <c r="C115" s="40">
        <v>1</v>
      </c>
      <c r="D115" s="41" t="s">
        <v>253</v>
      </c>
      <c r="I115" t="s">
        <v>248</v>
      </c>
    </row>
    <row r="116" spans="1:9" x14ac:dyDescent="0.15">
      <c r="A116" s="40" t="s">
        <v>254</v>
      </c>
      <c r="B116" s="40" t="s">
        <v>30</v>
      </c>
      <c r="C116" s="40">
        <v>1</v>
      </c>
      <c r="D116" s="41" t="s">
        <v>255</v>
      </c>
      <c r="I116" t="s">
        <v>250</v>
      </c>
    </row>
    <row r="117" spans="1:9" x14ac:dyDescent="0.15">
      <c r="A117" s="40" t="s">
        <v>256</v>
      </c>
      <c r="B117" s="40" t="s">
        <v>30</v>
      </c>
      <c r="C117" s="40">
        <v>1</v>
      </c>
      <c r="D117" s="41" t="s">
        <v>257</v>
      </c>
      <c r="I117" t="s">
        <v>252</v>
      </c>
    </row>
    <row r="118" spans="1:9" x14ac:dyDescent="0.15">
      <c r="A118" s="40" t="s">
        <v>258</v>
      </c>
      <c r="B118" s="40" t="s">
        <v>30</v>
      </c>
      <c r="C118" s="40">
        <v>1</v>
      </c>
      <c r="D118" s="41" t="s">
        <v>259</v>
      </c>
      <c r="I118" t="s">
        <v>254</v>
      </c>
    </row>
    <row r="119" spans="1:9" x14ac:dyDescent="0.15">
      <c r="A119" s="40" t="s">
        <v>260</v>
      </c>
      <c r="B119" s="40" t="s">
        <v>30</v>
      </c>
      <c r="C119" s="40">
        <v>1</v>
      </c>
      <c r="D119" s="41" t="s">
        <v>261</v>
      </c>
      <c r="I119" t="s">
        <v>256</v>
      </c>
    </row>
    <row r="120" spans="1:9" x14ac:dyDescent="0.15">
      <c r="A120" s="40" t="s">
        <v>262</v>
      </c>
      <c r="B120" s="40" t="s">
        <v>30</v>
      </c>
      <c r="C120" s="40">
        <v>1</v>
      </c>
      <c r="D120" s="41" t="s">
        <v>263</v>
      </c>
      <c r="I120" t="s">
        <v>258</v>
      </c>
    </row>
    <row r="121" spans="1:9" x14ac:dyDescent="0.15">
      <c r="A121" s="40" t="s">
        <v>264</v>
      </c>
      <c r="B121" s="40" t="s">
        <v>30</v>
      </c>
      <c r="C121" s="40">
        <v>1</v>
      </c>
      <c r="D121" s="41" t="s">
        <v>265</v>
      </c>
      <c r="I121" t="s">
        <v>260</v>
      </c>
    </row>
    <row r="122" spans="1:9" x14ac:dyDescent="0.15">
      <c r="A122" s="40" t="s">
        <v>266</v>
      </c>
      <c r="B122" s="40" t="s">
        <v>30</v>
      </c>
      <c r="C122" s="40">
        <v>1</v>
      </c>
      <c r="D122" s="41" t="s">
        <v>267</v>
      </c>
      <c r="I122" t="s">
        <v>262</v>
      </c>
    </row>
    <row r="123" spans="1:9" x14ac:dyDescent="0.15">
      <c r="A123" s="40" t="s">
        <v>268</v>
      </c>
      <c r="B123" s="40" t="s">
        <v>30</v>
      </c>
      <c r="C123" s="40">
        <v>1</v>
      </c>
      <c r="D123" s="41" t="s">
        <v>269</v>
      </c>
      <c r="I123" t="s">
        <v>264</v>
      </c>
    </row>
    <row r="124" spans="1:9" x14ac:dyDescent="0.15">
      <c r="A124" s="40" t="s">
        <v>270</v>
      </c>
      <c r="B124" s="40" t="s">
        <v>30</v>
      </c>
      <c r="C124" s="40">
        <v>1</v>
      </c>
      <c r="D124" s="41" t="s">
        <v>271</v>
      </c>
      <c r="I124" t="s">
        <v>266</v>
      </c>
    </row>
    <row r="125" spans="1:9" x14ac:dyDescent="0.15">
      <c r="A125" s="40" t="s">
        <v>272</v>
      </c>
      <c r="B125" s="40" t="s">
        <v>30</v>
      </c>
      <c r="C125" s="40">
        <v>1</v>
      </c>
      <c r="D125" s="41" t="s">
        <v>273</v>
      </c>
      <c r="I125" t="s">
        <v>268</v>
      </c>
    </row>
    <row r="126" spans="1:9" x14ac:dyDescent="0.15">
      <c r="A126" s="40" t="s">
        <v>274</v>
      </c>
      <c r="B126" s="40" t="s">
        <v>30</v>
      </c>
      <c r="C126" s="40">
        <v>1</v>
      </c>
      <c r="D126" s="41" t="s">
        <v>275</v>
      </c>
      <c r="I126" t="s">
        <v>270</v>
      </c>
    </row>
    <row r="127" spans="1:9" x14ac:dyDescent="0.15">
      <c r="A127" s="40" t="s">
        <v>276</v>
      </c>
      <c r="B127" s="40" t="s">
        <v>30</v>
      </c>
      <c r="C127" s="40">
        <v>1</v>
      </c>
      <c r="D127" s="41" t="s">
        <v>277</v>
      </c>
      <c r="I127" t="s">
        <v>272</v>
      </c>
    </row>
    <row r="128" spans="1:9" x14ac:dyDescent="0.15">
      <c r="A128" s="40" t="s">
        <v>278</v>
      </c>
      <c r="B128" s="40" t="s">
        <v>30</v>
      </c>
      <c r="C128" s="40">
        <v>1</v>
      </c>
      <c r="D128" s="41" t="s">
        <v>279</v>
      </c>
      <c r="I128" t="s">
        <v>274</v>
      </c>
    </row>
    <row r="129" spans="1:9" x14ac:dyDescent="0.15">
      <c r="A129" s="40" t="s">
        <v>280</v>
      </c>
      <c r="B129" s="40" t="s">
        <v>30</v>
      </c>
      <c r="C129" s="40">
        <v>1</v>
      </c>
      <c r="D129" s="41" t="s">
        <v>281</v>
      </c>
      <c r="I129" t="s">
        <v>276</v>
      </c>
    </row>
    <row r="130" spans="1:9" x14ac:dyDescent="0.15">
      <c r="A130" s="40" t="s">
        <v>282</v>
      </c>
      <c r="B130" s="40" t="s">
        <v>30</v>
      </c>
      <c r="C130" s="40">
        <v>1</v>
      </c>
      <c r="D130" s="41" t="s">
        <v>283</v>
      </c>
      <c r="I130" t="s">
        <v>278</v>
      </c>
    </row>
    <row r="131" spans="1:9" x14ac:dyDescent="0.15">
      <c r="A131" s="40" t="s">
        <v>284</v>
      </c>
      <c r="B131" s="40" t="s">
        <v>30</v>
      </c>
      <c r="C131" s="40">
        <v>1</v>
      </c>
      <c r="D131" s="41" t="s">
        <v>285</v>
      </c>
      <c r="I131" t="s">
        <v>280</v>
      </c>
    </row>
    <row r="132" spans="1:9" x14ac:dyDescent="0.15">
      <c r="A132" s="40" t="s">
        <v>286</v>
      </c>
      <c r="B132" s="40" t="s">
        <v>30</v>
      </c>
      <c r="C132" s="40">
        <v>1</v>
      </c>
      <c r="D132" s="41" t="s">
        <v>287</v>
      </c>
      <c r="I132" t="s">
        <v>282</v>
      </c>
    </row>
    <row r="133" spans="1:9" x14ac:dyDescent="0.15">
      <c r="A133" s="40" t="s">
        <v>288</v>
      </c>
      <c r="B133" s="40" t="s">
        <v>30</v>
      </c>
      <c r="C133" s="40">
        <v>1</v>
      </c>
      <c r="D133" s="41" t="s">
        <v>289</v>
      </c>
      <c r="I133" t="s">
        <v>284</v>
      </c>
    </row>
    <row r="134" spans="1:9" x14ac:dyDescent="0.15">
      <c r="A134" s="40" t="s">
        <v>290</v>
      </c>
      <c r="B134" s="40" t="s">
        <v>30</v>
      </c>
      <c r="C134" s="40">
        <v>1</v>
      </c>
      <c r="D134" s="41" t="s">
        <v>291</v>
      </c>
      <c r="I134" t="s">
        <v>286</v>
      </c>
    </row>
    <row r="135" spans="1:9" x14ac:dyDescent="0.15">
      <c r="A135" s="40" t="s">
        <v>292</v>
      </c>
      <c r="B135" s="40" t="s">
        <v>30</v>
      </c>
      <c r="C135" s="40">
        <v>1</v>
      </c>
      <c r="D135" s="41" t="s">
        <v>293</v>
      </c>
      <c r="I135" t="s">
        <v>288</v>
      </c>
    </row>
    <row r="136" spans="1:9" x14ac:dyDescent="0.15">
      <c r="A136" s="40" t="s">
        <v>294</v>
      </c>
      <c r="B136" s="40" t="s">
        <v>30</v>
      </c>
      <c r="C136" s="40">
        <v>1</v>
      </c>
      <c r="D136" s="41" t="s">
        <v>295</v>
      </c>
      <c r="I136" t="s">
        <v>290</v>
      </c>
    </row>
    <row r="137" spans="1:9" x14ac:dyDescent="0.15">
      <c r="A137" s="40" t="s">
        <v>296</v>
      </c>
      <c r="B137" s="40" t="s">
        <v>30</v>
      </c>
      <c r="C137" s="40">
        <v>1</v>
      </c>
      <c r="D137" s="41" t="s">
        <v>297</v>
      </c>
      <c r="I137" t="s">
        <v>292</v>
      </c>
    </row>
    <row r="138" spans="1:9" x14ac:dyDescent="0.15">
      <c r="A138" s="40" t="s">
        <v>298</v>
      </c>
      <c r="B138" s="40" t="s">
        <v>30</v>
      </c>
      <c r="C138" s="40">
        <v>1</v>
      </c>
      <c r="D138" s="41" t="s">
        <v>299</v>
      </c>
      <c r="I138" t="s">
        <v>294</v>
      </c>
    </row>
    <row r="139" spans="1:9" x14ac:dyDescent="0.15">
      <c r="A139" s="40" t="s">
        <v>300</v>
      </c>
      <c r="B139" s="40" t="s">
        <v>30</v>
      </c>
      <c r="C139" s="40">
        <v>1</v>
      </c>
      <c r="D139" s="41" t="s">
        <v>301</v>
      </c>
      <c r="I139" t="s">
        <v>296</v>
      </c>
    </row>
    <row r="140" spans="1:9" x14ac:dyDescent="0.15">
      <c r="A140" s="40" t="s">
        <v>302</v>
      </c>
      <c r="B140" s="40" t="s">
        <v>30</v>
      </c>
      <c r="C140" s="40">
        <v>1</v>
      </c>
      <c r="D140" s="41" t="s">
        <v>303</v>
      </c>
      <c r="I140" t="s">
        <v>298</v>
      </c>
    </row>
    <row r="141" spans="1:9" x14ac:dyDescent="0.15">
      <c r="A141" s="40" t="s">
        <v>304</v>
      </c>
      <c r="B141" s="40" t="s">
        <v>30</v>
      </c>
      <c r="C141" s="40">
        <v>1</v>
      </c>
      <c r="D141" s="41" t="s">
        <v>305</v>
      </c>
      <c r="I141" t="s">
        <v>300</v>
      </c>
    </row>
    <row r="142" spans="1:9" x14ac:dyDescent="0.15">
      <c r="A142" s="40" t="s">
        <v>306</v>
      </c>
      <c r="B142" s="40" t="s">
        <v>30</v>
      </c>
      <c r="C142" s="40">
        <v>1</v>
      </c>
      <c r="D142" s="41" t="s">
        <v>307</v>
      </c>
      <c r="I142" t="s">
        <v>302</v>
      </c>
    </row>
    <row r="143" spans="1:9" x14ac:dyDescent="0.15">
      <c r="A143" s="40" t="s">
        <v>308</v>
      </c>
      <c r="B143" s="40" t="s">
        <v>30</v>
      </c>
      <c r="C143" s="40">
        <v>1</v>
      </c>
      <c r="D143" s="41" t="s">
        <v>309</v>
      </c>
      <c r="I143" t="s">
        <v>304</v>
      </c>
    </row>
    <row r="144" spans="1:9" x14ac:dyDescent="0.15">
      <c r="A144" s="40" t="s">
        <v>310</v>
      </c>
      <c r="B144" s="40" t="s">
        <v>30</v>
      </c>
      <c r="C144" s="40">
        <v>1</v>
      </c>
      <c r="D144" s="41" t="s">
        <v>311</v>
      </c>
      <c r="I144" t="s">
        <v>306</v>
      </c>
    </row>
    <row r="145" spans="1:9" x14ac:dyDescent="0.15">
      <c r="A145" s="40" t="s">
        <v>312</v>
      </c>
      <c r="B145" s="40" t="s">
        <v>30</v>
      </c>
      <c r="C145" s="40">
        <v>1</v>
      </c>
      <c r="D145" s="41" t="s">
        <v>313</v>
      </c>
      <c r="I145" t="s">
        <v>308</v>
      </c>
    </row>
    <row r="146" spans="1:9" x14ac:dyDescent="0.15">
      <c r="A146" s="40" t="s">
        <v>314</v>
      </c>
      <c r="B146" s="40" t="s">
        <v>30</v>
      </c>
      <c r="C146" s="40">
        <v>1</v>
      </c>
      <c r="D146" s="41" t="s">
        <v>315</v>
      </c>
      <c r="I146" t="s">
        <v>310</v>
      </c>
    </row>
    <row r="147" spans="1:9" x14ac:dyDescent="0.15">
      <c r="A147" s="40" t="s">
        <v>316</v>
      </c>
      <c r="B147" s="40" t="s">
        <v>30</v>
      </c>
      <c r="C147" s="40">
        <v>1</v>
      </c>
      <c r="D147" s="41" t="s">
        <v>317</v>
      </c>
      <c r="I147" t="s">
        <v>312</v>
      </c>
    </row>
    <row r="148" spans="1:9" x14ac:dyDescent="0.15">
      <c r="A148" s="40" t="s">
        <v>318</v>
      </c>
      <c r="B148" s="40" t="s">
        <v>30</v>
      </c>
      <c r="C148" s="40">
        <v>1</v>
      </c>
      <c r="D148" s="41" t="s">
        <v>319</v>
      </c>
      <c r="I148" t="s">
        <v>314</v>
      </c>
    </row>
    <row r="149" spans="1:9" x14ac:dyDescent="0.15">
      <c r="A149" s="40" t="s">
        <v>320</v>
      </c>
      <c r="B149" s="40" t="s">
        <v>30</v>
      </c>
      <c r="C149" s="40">
        <v>1</v>
      </c>
      <c r="D149" s="41" t="s">
        <v>321</v>
      </c>
      <c r="I149" t="s">
        <v>316</v>
      </c>
    </row>
    <row r="150" spans="1:9" x14ac:dyDescent="0.15">
      <c r="A150" s="40" t="s">
        <v>322</v>
      </c>
      <c r="B150" s="40" t="s">
        <v>30</v>
      </c>
      <c r="C150" s="40">
        <v>1</v>
      </c>
      <c r="D150" s="41" t="s">
        <v>323</v>
      </c>
      <c r="I150" t="s">
        <v>318</v>
      </c>
    </row>
    <row r="151" spans="1:9" x14ac:dyDescent="0.15">
      <c r="A151" s="40" t="s">
        <v>324</v>
      </c>
      <c r="B151" s="40" t="s">
        <v>30</v>
      </c>
      <c r="C151" s="40">
        <v>1</v>
      </c>
      <c r="D151" s="41" t="s">
        <v>325</v>
      </c>
      <c r="I151" t="s">
        <v>320</v>
      </c>
    </row>
    <row r="152" spans="1:9" x14ac:dyDescent="0.15">
      <c r="A152" s="40" t="s">
        <v>326</v>
      </c>
      <c r="B152" s="40" t="s">
        <v>30</v>
      </c>
      <c r="C152" s="40">
        <v>1</v>
      </c>
      <c r="D152" s="41" t="s">
        <v>327</v>
      </c>
      <c r="I152" t="s">
        <v>322</v>
      </c>
    </row>
    <row r="153" spans="1:9" x14ac:dyDescent="0.15">
      <c r="A153" s="40" t="s">
        <v>328</v>
      </c>
      <c r="B153" s="40" t="s">
        <v>30</v>
      </c>
      <c r="C153" s="40">
        <v>1</v>
      </c>
      <c r="D153" s="41" t="s">
        <v>329</v>
      </c>
      <c r="I153" t="s">
        <v>324</v>
      </c>
    </row>
    <row r="154" spans="1:9" x14ac:dyDescent="0.15">
      <c r="A154" s="40" t="s">
        <v>330</v>
      </c>
      <c r="B154" s="40" t="s">
        <v>30</v>
      </c>
      <c r="C154" s="40">
        <v>1</v>
      </c>
      <c r="D154" s="41" t="s">
        <v>331</v>
      </c>
      <c r="I154" t="s">
        <v>326</v>
      </c>
    </row>
    <row r="155" spans="1:9" x14ac:dyDescent="0.15">
      <c r="A155" s="40" t="s">
        <v>332</v>
      </c>
      <c r="B155" s="40" t="s">
        <v>30</v>
      </c>
      <c r="C155" s="40">
        <v>1</v>
      </c>
      <c r="D155" s="41" t="s">
        <v>333</v>
      </c>
      <c r="I155" t="s">
        <v>328</v>
      </c>
    </row>
    <row r="156" spans="1:9" x14ac:dyDescent="0.15">
      <c r="A156" s="40" t="s">
        <v>334</v>
      </c>
      <c r="B156" s="40" t="s">
        <v>30</v>
      </c>
      <c r="C156" s="40">
        <v>1</v>
      </c>
      <c r="D156" s="41" t="s">
        <v>335</v>
      </c>
      <c r="I156" t="s">
        <v>330</v>
      </c>
    </row>
    <row r="157" spans="1:9" x14ac:dyDescent="0.15">
      <c r="A157" s="40" t="s">
        <v>336</v>
      </c>
      <c r="B157" s="40" t="s">
        <v>30</v>
      </c>
      <c r="C157" s="40">
        <v>1</v>
      </c>
      <c r="D157" s="41" t="s">
        <v>337</v>
      </c>
      <c r="I157" t="s">
        <v>332</v>
      </c>
    </row>
    <row r="158" spans="1:9" x14ac:dyDescent="0.15">
      <c r="A158" s="40" t="s">
        <v>338</v>
      </c>
      <c r="B158" s="40" t="s">
        <v>30</v>
      </c>
      <c r="C158" s="40">
        <v>1</v>
      </c>
      <c r="D158" s="41" t="s">
        <v>339</v>
      </c>
      <c r="I158" t="s">
        <v>334</v>
      </c>
    </row>
    <row r="159" spans="1:9" x14ac:dyDescent="0.15">
      <c r="A159" s="40" t="s">
        <v>340</v>
      </c>
      <c r="B159" s="40" t="s">
        <v>30</v>
      </c>
      <c r="C159" s="40">
        <v>1</v>
      </c>
      <c r="D159" s="41" t="s">
        <v>341</v>
      </c>
      <c r="I159" t="s">
        <v>336</v>
      </c>
    </row>
    <row r="160" spans="1:9" x14ac:dyDescent="0.15">
      <c r="A160" s="40" t="s">
        <v>342</v>
      </c>
      <c r="B160" s="40" t="s">
        <v>30</v>
      </c>
      <c r="C160" s="40">
        <v>1</v>
      </c>
      <c r="D160" s="41" t="s">
        <v>343</v>
      </c>
      <c r="I160" t="s">
        <v>338</v>
      </c>
    </row>
    <row r="161" spans="1:9" x14ac:dyDescent="0.15">
      <c r="A161" s="40" t="s">
        <v>344</v>
      </c>
      <c r="B161" s="40" t="s">
        <v>30</v>
      </c>
      <c r="C161" s="40">
        <v>1</v>
      </c>
      <c r="D161" s="41" t="s">
        <v>345</v>
      </c>
      <c r="I161" t="s">
        <v>340</v>
      </c>
    </row>
    <row r="162" spans="1:9" x14ac:dyDescent="0.15">
      <c r="A162" s="40" t="s">
        <v>346</v>
      </c>
      <c r="B162" s="40" t="s">
        <v>30</v>
      </c>
      <c r="C162" s="40">
        <v>1</v>
      </c>
      <c r="D162" s="41" t="s">
        <v>347</v>
      </c>
      <c r="I162" t="s">
        <v>342</v>
      </c>
    </row>
    <row r="163" spans="1:9" x14ac:dyDescent="0.15">
      <c r="A163" s="40" t="s">
        <v>348</v>
      </c>
      <c r="B163" s="40" t="s">
        <v>30</v>
      </c>
      <c r="C163" s="40">
        <v>1</v>
      </c>
      <c r="D163" s="41" t="s">
        <v>349</v>
      </c>
      <c r="I163" t="s">
        <v>344</v>
      </c>
    </row>
    <row r="164" spans="1:9" x14ac:dyDescent="0.15">
      <c r="A164" s="40" t="s">
        <v>350</v>
      </c>
      <c r="B164" s="40" t="s">
        <v>30</v>
      </c>
      <c r="C164" s="40">
        <v>1</v>
      </c>
      <c r="D164" s="41" t="s">
        <v>351</v>
      </c>
      <c r="I164" t="s">
        <v>346</v>
      </c>
    </row>
    <row r="165" spans="1:9" x14ac:dyDescent="0.15">
      <c r="A165" s="40" t="s">
        <v>352</v>
      </c>
      <c r="B165" s="40" t="s">
        <v>30</v>
      </c>
      <c r="C165" s="40">
        <v>1</v>
      </c>
      <c r="D165" s="41" t="s">
        <v>353</v>
      </c>
      <c r="I165" t="s">
        <v>348</v>
      </c>
    </row>
    <row r="166" spans="1:9" x14ac:dyDescent="0.15">
      <c r="A166" s="40" t="s">
        <v>354</v>
      </c>
      <c r="B166" s="40" t="s">
        <v>30</v>
      </c>
      <c r="C166" s="40">
        <v>1</v>
      </c>
      <c r="D166" s="41" t="s">
        <v>355</v>
      </c>
      <c r="I166" t="s">
        <v>350</v>
      </c>
    </row>
    <row r="167" spans="1:9" x14ac:dyDescent="0.15">
      <c r="A167" s="40" t="s">
        <v>356</v>
      </c>
      <c r="B167" s="40" t="s">
        <v>30</v>
      </c>
      <c r="C167" s="40">
        <v>1</v>
      </c>
      <c r="D167" s="41" t="s">
        <v>357</v>
      </c>
      <c r="I167" t="s">
        <v>352</v>
      </c>
    </row>
    <row r="168" spans="1:9" x14ac:dyDescent="0.15">
      <c r="A168" s="40" t="s">
        <v>358</v>
      </c>
      <c r="B168" s="40" t="s">
        <v>30</v>
      </c>
      <c r="C168" s="40">
        <v>1</v>
      </c>
      <c r="D168" s="41" t="s">
        <v>359</v>
      </c>
      <c r="I168" t="s">
        <v>354</v>
      </c>
    </row>
    <row r="169" spans="1:9" x14ac:dyDescent="0.15">
      <c r="A169" s="40" t="s">
        <v>360</v>
      </c>
      <c r="B169" s="40" t="s">
        <v>30</v>
      </c>
      <c r="C169" s="40">
        <v>1</v>
      </c>
      <c r="D169" s="41" t="s">
        <v>361</v>
      </c>
      <c r="I169" t="s">
        <v>356</v>
      </c>
    </row>
    <row r="170" spans="1:9" x14ac:dyDescent="0.15">
      <c r="A170" s="40" t="s">
        <v>362</v>
      </c>
      <c r="B170" s="40" t="s">
        <v>30</v>
      </c>
      <c r="C170" s="40">
        <v>1</v>
      </c>
      <c r="D170" s="41" t="s">
        <v>363</v>
      </c>
      <c r="I170" t="s">
        <v>358</v>
      </c>
    </row>
    <row r="171" spans="1:9" x14ac:dyDescent="0.15">
      <c r="A171" s="40" t="s">
        <v>364</v>
      </c>
      <c r="B171" s="40" t="s">
        <v>30</v>
      </c>
      <c r="C171" s="40">
        <v>1</v>
      </c>
      <c r="D171" s="41" t="s">
        <v>365</v>
      </c>
      <c r="I171" t="s">
        <v>360</v>
      </c>
    </row>
    <row r="172" spans="1:9" x14ac:dyDescent="0.15">
      <c r="A172" s="40" t="s">
        <v>366</v>
      </c>
      <c r="B172" s="40" t="s">
        <v>30</v>
      </c>
      <c r="C172" s="40">
        <v>1</v>
      </c>
      <c r="D172" s="41" t="s">
        <v>367</v>
      </c>
      <c r="I172" t="s">
        <v>362</v>
      </c>
    </row>
    <row r="173" spans="1:9" x14ac:dyDescent="0.15">
      <c r="A173" s="40" t="s">
        <v>368</v>
      </c>
      <c r="B173" s="40" t="s">
        <v>30</v>
      </c>
      <c r="C173" s="40">
        <v>1</v>
      </c>
      <c r="D173" s="41" t="s">
        <v>369</v>
      </c>
      <c r="I173" t="s">
        <v>364</v>
      </c>
    </row>
    <row r="174" spans="1:9" x14ac:dyDescent="0.15">
      <c r="A174" s="40" t="s">
        <v>370</v>
      </c>
      <c r="B174" s="40" t="s">
        <v>30</v>
      </c>
      <c r="C174" s="40">
        <v>1</v>
      </c>
      <c r="D174" s="41" t="s">
        <v>371</v>
      </c>
      <c r="I174" t="s">
        <v>366</v>
      </c>
    </row>
    <row r="175" spans="1:9" x14ac:dyDescent="0.15">
      <c r="A175" s="40" t="s">
        <v>372</v>
      </c>
      <c r="B175" s="40" t="s">
        <v>30</v>
      </c>
      <c r="C175" s="40">
        <v>1</v>
      </c>
      <c r="D175" s="41" t="s">
        <v>373</v>
      </c>
      <c r="I175" t="s">
        <v>368</v>
      </c>
    </row>
    <row r="176" spans="1:9" x14ac:dyDescent="0.15">
      <c r="A176" s="40" t="s">
        <v>374</v>
      </c>
      <c r="B176" s="40" t="s">
        <v>30</v>
      </c>
      <c r="C176" s="40">
        <v>1</v>
      </c>
      <c r="D176" s="41" t="s">
        <v>375</v>
      </c>
      <c r="I176" t="s">
        <v>370</v>
      </c>
    </row>
    <row r="177" spans="1:9" x14ac:dyDescent="0.15">
      <c r="A177" s="40" t="s">
        <v>376</v>
      </c>
      <c r="B177" s="40" t="s">
        <v>30</v>
      </c>
      <c r="C177" s="40">
        <v>1</v>
      </c>
      <c r="D177" s="41" t="s">
        <v>377</v>
      </c>
      <c r="I177" t="s">
        <v>372</v>
      </c>
    </row>
    <row r="178" spans="1:9" x14ac:dyDescent="0.15">
      <c r="A178" s="40" t="s">
        <v>378</v>
      </c>
      <c r="B178" s="40" t="s">
        <v>30</v>
      </c>
      <c r="C178" s="40">
        <v>1</v>
      </c>
      <c r="D178" s="41" t="s">
        <v>379</v>
      </c>
      <c r="I178" t="s">
        <v>374</v>
      </c>
    </row>
    <row r="179" spans="1:9" x14ac:dyDescent="0.15">
      <c r="A179" s="40" t="s">
        <v>380</v>
      </c>
      <c r="B179" s="40" t="s">
        <v>30</v>
      </c>
      <c r="C179" s="40">
        <v>1</v>
      </c>
      <c r="D179" s="41" t="s">
        <v>381</v>
      </c>
      <c r="I179" t="s">
        <v>376</v>
      </c>
    </row>
    <row r="180" spans="1:9" x14ac:dyDescent="0.15">
      <c r="A180" s="40" t="s">
        <v>382</v>
      </c>
      <c r="B180" s="40" t="s">
        <v>30</v>
      </c>
      <c r="C180" s="40">
        <v>1</v>
      </c>
      <c r="D180" s="41" t="s">
        <v>383</v>
      </c>
      <c r="I180" t="s">
        <v>378</v>
      </c>
    </row>
    <row r="181" spans="1:9" x14ac:dyDescent="0.15">
      <c r="A181" s="40" t="s">
        <v>384</v>
      </c>
      <c r="B181" s="40" t="s">
        <v>385</v>
      </c>
      <c r="C181" s="40">
        <v>2</v>
      </c>
      <c r="D181" s="41" t="s">
        <v>386</v>
      </c>
      <c r="I181" t="s">
        <v>380</v>
      </c>
    </row>
    <row r="182" spans="1:9" x14ac:dyDescent="0.15">
      <c r="A182" s="40" t="s">
        <v>387</v>
      </c>
      <c r="B182" s="40" t="s">
        <v>385</v>
      </c>
      <c r="C182" s="40">
        <v>2</v>
      </c>
      <c r="D182" s="41" t="s">
        <v>388</v>
      </c>
      <c r="I182" t="s">
        <v>3752</v>
      </c>
    </row>
    <row r="183" spans="1:9" x14ac:dyDescent="0.15">
      <c r="A183" s="40" t="s">
        <v>389</v>
      </c>
      <c r="B183" s="40" t="s">
        <v>385</v>
      </c>
      <c r="C183" s="40">
        <v>2</v>
      </c>
      <c r="D183" s="41" t="s">
        <v>390</v>
      </c>
    </row>
    <row r="184" spans="1:9" x14ac:dyDescent="0.15">
      <c r="A184" s="40" t="s">
        <v>391</v>
      </c>
      <c r="B184" s="40" t="s">
        <v>385</v>
      </c>
      <c r="C184" s="40">
        <v>2</v>
      </c>
      <c r="D184" s="41" t="s">
        <v>392</v>
      </c>
    </row>
    <row r="185" spans="1:9" x14ac:dyDescent="0.15">
      <c r="A185" s="40" t="s">
        <v>393</v>
      </c>
      <c r="B185" s="40" t="s">
        <v>385</v>
      </c>
      <c r="C185" s="40">
        <v>2</v>
      </c>
      <c r="D185" s="41" t="s">
        <v>394</v>
      </c>
    </row>
    <row r="186" spans="1:9" x14ac:dyDescent="0.15">
      <c r="A186" s="40" t="s">
        <v>395</v>
      </c>
      <c r="B186" s="40" t="s">
        <v>385</v>
      </c>
      <c r="C186" s="40">
        <v>2</v>
      </c>
      <c r="D186" s="41" t="s">
        <v>396</v>
      </c>
    </row>
    <row r="187" spans="1:9" x14ac:dyDescent="0.15">
      <c r="A187" s="40" t="s">
        <v>397</v>
      </c>
      <c r="B187" s="40" t="s">
        <v>385</v>
      </c>
      <c r="C187" s="40">
        <v>2</v>
      </c>
      <c r="D187" s="41" t="s">
        <v>398</v>
      </c>
    </row>
    <row r="188" spans="1:9" x14ac:dyDescent="0.15">
      <c r="A188" s="40" t="s">
        <v>399</v>
      </c>
      <c r="B188" s="40" t="s">
        <v>385</v>
      </c>
      <c r="C188" s="40">
        <v>2</v>
      </c>
      <c r="D188" s="41" t="s">
        <v>400</v>
      </c>
    </row>
    <row r="189" spans="1:9" x14ac:dyDescent="0.15">
      <c r="A189" s="40" t="s">
        <v>401</v>
      </c>
      <c r="B189" s="40" t="s">
        <v>385</v>
      </c>
      <c r="C189" s="40">
        <v>2</v>
      </c>
      <c r="D189" s="41" t="s">
        <v>402</v>
      </c>
    </row>
    <row r="190" spans="1:9" x14ac:dyDescent="0.15">
      <c r="A190" s="40" t="s">
        <v>403</v>
      </c>
      <c r="B190" s="40" t="s">
        <v>385</v>
      </c>
      <c r="C190" s="40">
        <v>2</v>
      </c>
      <c r="D190" s="41" t="s">
        <v>404</v>
      </c>
    </row>
    <row r="191" spans="1:9" x14ac:dyDescent="0.15">
      <c r="A191" s="40" t="s">
        <v>405</v>
      </c>
      <c r="B191" s="40" t="s">
        <v>385</v>
      </c>
      <c r="C191" s="40">
        <v>2</v>
      </c>
      <c r="D191" s="41" t="s">
        <v>406</v>
      </c>
    </row>
    <row r="192" spans="1:9" x14ac:dyDescent="0.15">
      <c r="A192" s="40" t="s">
        <v>407</v>
      </c>
      <c r="B192" s="40" t="s">
        <v>385</v>
      </c>
      <c r="C192" s="40">
        <v>2</v>
      </c>
      <c r="D192" s="41" t="s">
        <v>408</v>
      </c>
    </row>
    <row r="193" spans="1:4" x14ac:dyDescent="0.15">
      <c r="A193" s="40" t="s">
        <v>409</v>
      </c>
      <c r="B193" s="40" t="s">
        <v>385</v>
      </c>
      <c r="C193" s="40">
        <v>2</v>
      </c>
      <c r="D193" s="41" t="s">
        <v>410</v>
      </c>
    </row>
    <row r="194" spans="1:4" x14ac:dyDescent="0.15">
      <c r="A194" s="40" t="s">
        <v>411</v>
      </c>
      <c r="B194" s="40" t="s">
        <v>385</v>
      </c>
      <c r="C194" s="40">
        <v>2</v>
      </c>
      <c r="D194" s="41" t="s">
        <v>412</v>
      </c>
    </row>
    <row r="195" spans="1:4" x14ac:dyDescent="0.15">
      <c r="A195" s="40" t="s">
        <v>413</v>
      </c>
      <c r="B195" s="40" t="s">
        <v>385</v>
      </c>
      <c r="C195" s="40">
        <v>2</v>
      </c>
      <c r="D195" s="41" t="s">
        <v>414</v>
      </c>
    </row>
    <row r="196" spans="1:4" x14ac:dyDescent="0.15">
      <c r="A196" s="40" t="s">
        <v>415</v>
      </c>
      <c r="B196" s="40" t="s">
        <v>385</v>
      </c>
      <c r="C196" s="40">
        <v>2</v>
      </c>
      <c r="D196" s="41" t="s">
        <v>416</v>
      </c>
    </row>
    <row r="197" spans="1:4" x14ac:dyDescent="0.15">
      <c r="A197" s="40" t="s">
        <v>417</v>
      </c>
      <c r="B197" s="40" t="s">
        <v>385</v>
      </c>
      <c r="C197" s="40">
        <v>2</v>
      </c>
      <c r="D197" s="41" t="s">
        <v>418</v>
      </c>
    </row>
    <row r="198" spans="1:4" x14ac:dyDescent="0.15">
      <c r="A198" s="40" t="s">
        <v>419</v>
      </c>
      <c r="B198" s="40" t="s">
        <v>385</v>
      </c>
      <c r="C198" s="40">
        <v>2</v>
      </c>
      <c r="D198" s="41" t="s">
        <v>420</v>
      </c>
    </row>
    <row r="199" spans="1:4" x14ac:dyDescent="0.15">
      <c r="A199" s="40" t="s">
        <v>421</v>
      </c>
      <c r="B199" s="40" t="s">
        <v>385</v>
      </c>
      <c r="C199" s="40">
        <v>2</v>
      </c>
      <c r="D199" s="41" t="s">
        <v>422</v>
      </c>
    </row>
    <row r="200" spans="1:4" x14ac:dyDescent="0.15">
      <c r="A200" s="40" t="s">
        <v>423</v>
      </c>
      <c r="B200" s="40" t="s">
        <v>385</v>
      </c>
      <c r="C200" s="40">
        <v>2</v>
      </c>
      <c r="D200" s="41" t="s">
        <v>424</v>
      </c>
    </row>
    <row r="201" spans="1:4" x14ac:dyDescent="0.15">
      <c r="A201" s="40" t="s">
        <v>425</v>
      </c>
      <c r="B201" s="40" t="s">
        <v>385</v>
      </c>
      <c r="C201" s="40">
        <v>2</v>
      </c>
      <c r="D201" s="41" t="s">
        <v>426</v>
      </c>
    </row>
    <row r="202" spans="1:4" x14ac:dyDescent="0.15">
      <c r="A202" s="40" t="s">
        <v>427</v>
      </c>
      <c r="B202" s="40" t="s">
        <v>385</v>
      </c>
      <c r="C202" s="40">
        <v>2</v>
      </c>
      <c r="D202" s="41" t="s">
        <v>428</v>
      </c>
    </row>
    <row r="203" spans="1:4" x14ac:dyDescent="0.15">
      <c r="A203" s="40" t="s">
        <v>429</v>
      </c>
      <c r="B203" s="40" t="s">
        <v>385</v>
      </c>
      <c r="C203" s="40">
        <v>2</v>
      </c>
      <c r="D203" s="41" t="s">
        <v>430</v>
      </c>
    </row>
    <row r="204" spans="1:4" x14ac:dyDescent="0.15">
      <c r="A204" s="40" t="s">
        <v>431</v>
      </c>
      <c r="B204" s="40" t="s">
        <v>385</v>
      </c>
      <c r="C204" s="40">
        <v>2</v>
      </c>
      <c r="D204" s="41" t="s">
        <v>432</v>
      </c>
    </row>
    <row r="205" spans="1:4" x14ac:dyDescent="0.15">
      <c r="A205" s="40" t="s">
        <v>433</v>
      </c>
      <c r="B205" s="40" t="s">
        <v>385</v>
      </c>
      <c r="C205" s="40">
        <v>2</v>
      </c>
      <c r="D205" s="41" t="s">
        <v>434</v>
      </c>
    </row>
    <row r="206" spans="1:4" x14ac:dyDescent="0.15">
      <c r="A206" s="40" t="s">
        <v>435</v>
      </c>
      <c r="B206" s="40" t="s">
        <v>385</v>
      </c>
      <c r="C206" s="40">
        <v>2</v>
      </c>
      <c r="D206" s="41" t="s">
        <v>436</v>
      </c>
    </row>
    <row r="207" spans="1:4" x14ac:dyDescent="0.15">
      <c r="A207" s="40" t="s">
        <v>437</v>
      </c>
      <c r="B207" s="40" t="s">
        <v>385</v>
      </c>
      <c r="C207" s="40">
        <v>2</v>
      </c>
      <c r="D207" s="41" t="s">
        <v>438</v>
      </c>
    </row>
    <row r="208" spans="1:4" x14ac:dyDescent="0.15">
      <c r="A208" s="40" t="s">
        <v>439</v>
      </c>
      <c r="B208" s="40" t="s">
        <v>385</v>
      </c>
      <c r="C208" s="40">
        <v>2</v>
      </c>
      <c r="D208" s="41" t="s">
        <v>440</v>
      </c>
    </row>
    <row r="209" spans="1:4" x14ac:dyDescent="0.15">
      <c r="A209" s="40" t="s">
        <v>441</v>
      </c>
      <c r="B209" s="40" t="s">
        <v>385</v>
      </c>
      <c r="C209" s="40">
        <v>2</v>
      </c>
      <c r="D209" s="41" t="s">
        <v>442</v>
      </c>
    </row>
    <row r="210" spans="1:4" x14ac:dyDescent="0.15">
      <c r="A210" s="40" t="s">
        <v>443</v>
      </c>
      <c r="B210" s="40" t="s">
        <v>385</v>
      </c>
      <c r="C210" s="40">
        <v>2</v>
      </c>
      <c r="D210" s="41" t="s">
        <v>444</v>
      </c>
    </row>
    <row r="211" spans="1:4" x14ac:dyDescent="0.15">
      <c r="A211" s="40" t="s">
        <v>445</v>
      </c>
      <c r="B211" s="40" t="s">
        <v>385</v>
      </c>
      <c r="C211" s="40">
        <v>2</v>
      </c>
      <c r="D211" s="41" t="s">
        <v>446</v>
      </c>
    </row>
    <row r="212" spans="1:4" x14ac:dyDescent="0.15">
      <c r="A212" s="40" t="s">
        <v>447</v>
      </c>
      <c r="B212" s="40" t="s">
        <v>385</v>
      </c>
      <c r="C212" s="40">
        <v>2</v>
      </c>
      <c r="D212" s="41" t="s">
        <v>448</v>
      </c>
    </row>
    <row r="213" spans="1:4" x14ac:dyDescent="0.15">
      <c r="A213" s="40" t="s">
        <v>449</v>
      </c>
      <c r="B213" s="40" t="s">
        <v>385</v>
      </c>
      <c r="C213" s="40">
        <v>2</v>
      </c>
      <c r="D213" s="41" t="s">
        <v>450</v>
      </c>
    </row>
    <row r="214" spans="1:4" x14ac:dyDescent="0.15">
      <c r="A214" s="40" t="s">
        <v>451</v>
      </c>
      <c r="B214" s="40" t="s">
        <v>385</v>
      </c>
      <c r="C214" s="40">
        <v>2</v>
      </c>
      <c r="D214" s="41" t="s">
        <v>452</v>
      </c>
    </row>
    <row r="215" spans="1:4" x14ac:dyDescent="0.15">
      <c r="A215" s="40" t="s">
        <v>453</v>
      </c>
      <c r="B215" s="40" t="s">
        <v>385</v>
      </c>
      <c r="C215" s="40">
        <v>2</v>
      </c>
      <c r="D215" s="41" t="s">
        <v>454</v>
      </c>
    </row>
    <row r="216" spans="1:4" x14ac:dyDescent="0.15">
      <c r="A216" s="40" t="s">
        <v>455</v>
      </c>
      <c r="B216" s="40" t="s">
        <v>385</v>
      </c>
      <c r="C216" s="40">
        <v>2</v>
      </c>
      <c r="D216" s="41" t="s">
        <v>456</v>
      </c>
    </row>
    <row r="217" spans="1:4" x14ac:dyDescent="0.15">
      <c r="A217" s="40" t="s">
        <v>457</v>
      </c>
      <c r="B217" s="40" t="s">
        <v>385</v>
      </c>
      <c r="C217" s="40">
        <v>2</v>
      </c>
      <c r="D217" s="41" t="s">
        <v>458</v>
      </c>
    </row>
    <row r="218" spans="1:4" x14ac:dyDescent="0.15">
      <c r="A218" s="40" t="s">
        <v>459</v>
      </c>
      <c r="B218" s="40" t="s">
        <v>385</v>
      </c>
      <c r="C218" s="40">
        <v>2</v>
      </c>
      <c r="D218" s="41" t="s">
        <v>460</v>
      </c>
    </row>
    <row r="219" spans="1:4" x14ac:dyDescent="0.15">
      <c r="A219" s="40" t="s">
        <v>461</v>
      </c>
      <c r="B219" s="40" t="s">
        <v>385</v>
      </c>
      <c r="C219" s="40">
        <v>2</v>
      </c>
      <c r="D219" s="41" t="s">
        <v>462</v>
      </c>
    </row>
    <row r="220" spans="1:4" x14ac:dyDescent="0.15">
      <c r="A220" s="40" t="s">
        <v>463</v>
      </c>
      <c r="B220" s="40" t="s">
        <v>385</v>
      </c>
      <c r="C220" s="40">
        <v>2</v>
      </c>
      <c r="D220" s="41" t="s">
        <v>464</v>
      </c>
    </row>
    <row r="221" spans="1:4" x14ac:dyDescent="0.15">
      <c r="A221" s="40" t="s">
        <v>465</v>
      </c>
      <c r="B221" s="40" t="s">
        <v>466</v>
      </c>
      <c r="C221" s="40">
        <v>3</v>
      </c>
      <c r="D221" s="41" t="s">
        <v>467</v>
      </c>
    </row>
    <row r="222" spans="1:4" x14ac:dyDescent="0.15">
      <c r="A222" s="40" t="s">
        <v>468</v>
      </c>
      <c r="B222" s="40" t="s">
        <v>466</v>
      </c>
      <c r="C222" s="40">
        <v>3</v>
      </c>
      <c r="D222" s="41" t="s">
        <v>469</v>
      </c>
    </row>
    <row r="223" spans="1:4" x14ac:dyDescent="0.15">
      <c r="A223" s="40" t="s">
        <v>470</v>
      </c>
      <c r="B223" s="40" t="s">
        <v>466</v>
      </c>
      <c r="C223" s="40">
        <v>3</v>
      </c>
      <c r="D223" s="41" t="s">
        <v>471</v>
      </c>
    </row>
    <row r="224" spans="1:4" x14ac:dyDescent="0.15">
      <c r="A224" s="40" t="s">
        <v>472</v>
      </c>
      <c r="B224" s="40" t="s">
        <v>466</v>
      </c>
      <c r="C224" s="40">
        <v>3</v>
      </c>
      <c r="D224" s="41" t="s">
        <v>473</v>
      </c>
    </row>
    <row r="225" spans="1:4" x14ac:dyDescent="0.15">
      <c r="A225" s="40" t="s">
        <v>474</v>
      </c>
      <c r="B225" s="40" t="s">
        <v>466</v>
      </c>
      <c r="C225" s="40">
        <v>3</v>
      </c>
      <c r="D225" s="41" t="s">
        <v>475</v>
      </c>
    </row>
    <row r="226" spans="1:4" x14ac:dyDescent="0.15">
      <c r="A226" s="40" t="s">
        <v>476</v>
      </c>
      <c r="B226" s="40" t="s">
        <v>466</v>
      </c>
      <c r="C226" s="40">
        <v>3</v>
      </c>
      <c r="D226" s="41" t="s">
        <v>477</v>
      </c>
    </row>
    <row r="227" spans="1:4" x14ac:dyDescent="0.15">
      <c r="A227" s="40" t="s">
        <v>478</v>
      </c>
      <c r="B227" s="40" t="s">
        <v>466</v>
      </c>
      <c r="C227" s="40">
        <v>3</v>
      </c>
      <c r="D227" s="41" t="s">
        <v>479</v>
      </c>
    </row>
    <row r="228" spans="1:4" x14ac:dyDescent="0.15">
      <c r="A228" s="40" t="s">
        <v>480</v>
      </c>
      <c r="B228" s="40" t="s">
        <v>466</v>
      </c>
      <c r="C228" s="40">
        <v>3</v>
      </c>
      <c r="D228" s="41" t="s">
        <v>481</v>
      </c>
    </row>
    <row r="229" spans="1:4" x14ac:dyDescent="0.15">
      <c r="A229" s="40" t="s">
        <v>482</v>
      </c>
      <c r="B229" s="40" t="s">
        <v>466</v>
      </c>
      <c r="C229" s="40">
        <v>3</v>
      </c>
      <c r="D229" s="41" t="s">
        <v>483</v>
      </c>
    </row>
    <row r="230" spans="1:4" x14ac:dyDescent="0.15">
      <c r="A230" s="40" t="s">
        <v>484</v>
      </c>
      <c r="B230" s="40" t="s">
        <v>466</v>
      </c>
      <c r="C230" s="40">
        <v>3</v>
      </c>
      <c r="D230" s="41" t="s">
        <v>485</v>
      </c>
    </row>
    <row r="231" spans="1:4" x14ac:dyDescent="0.15">
      <c r="A231" s="40" t="s">
        <v>486</v>
      </c>
      <c r="B231" s="40" t="s">
        <v>466</v>
      </c>
      <c r="C231" s="40">
        <v>3</v>
      </c>
      <c r="D231" s="41" t="s">
        <v>487</v>
      </c>
    </row>
    <row r="232" spans="1:4" x14ac:dyDescent="0.15">
      <c r="A232" s="40" t="s">
        <v>488</v>
      </c>
      <c r="B232" s="40" t="s">
        <v>466</v>
      </c>
      <c r="C232" s="40">
        <v>3</v>
      </c>
      <c r="D232" s="41" t="s">
        <v>489</v>
      </c>
    </row>
    <row r="233" spans="1:4" x14ac:dyDescent="0.15">
      <c r="A233" s="40" t="s">
        <v>490</v>
      </c>
      <c r="B233" s="40" t="s">
        <v>466</v>
      </c>
      <c r="C233" s="40">
        <v>3</v>
      </c>
      <c r="D233" s="41" t="s">
        <v>491</v>
      </c>
    </row>
    <row r="234" spans="1:4" x14ac:dyDescent="0.15">
      <c r="A234" s="40" t="s">
        <v>492</v>
      </c>
      <c r="B234" s="40" t="s">
        <v>466</v>
      </c>
      <c r="C234" s="40">
        <v>3</v>
      </c>
      <c r="D234" s="41" t="s">
        <v>493</v>
      </c>
    </row>
    <row r="235" spans="1:4" x14ac:dyDescent="0.15">
      <c r="A235" s="40" t="s">
        <v>494</v>
      </c>
      <c r="B235" s="40" t="s">
        <v>466</v>
      </c>
      <c r="C235" s="40">
        <v>3</v>
      </c>
      <c r="D235" s="41" t="s">
        <v>495</v>
      </c>
    </row>
    <row r="236" spans="1:4" x14ac:dyDescent="0.15">
      <c r="A236" s="40" t="s">
        <v>496</v>
      </c>
      <c r="B236" s="40" t="s">
        <v>466</v>
      </c>
      <c r="C236" s="40">
        <v>3</v>
      </c>
      <c r="D236" s="41" t="s">
        <v>497</v>
      </c>
    </row>
    <row r="237" spans="1:4" x14ac:dyDescent="0.15">
      <c r="A237" s="40" t="s">
        <v>498</v>
      </c>
      <c r="B237" s="40" t="s">
        <v>466</v>
      </c>
      <c r="C237" s="40">
        <v>3</v>
      </c>
      <c r="D237" s="41" t="s">
        <v>499</v>
      </c>
    </row>
    <row r="238" spans="1:4" x14ac:dyDescent="0.15">
      <c r="A238" s="40" t="s">
        <v>500</v>
      </c>
      <c r="B238" s="40" t="s">
        <v>466</v>
      </c>
      <c r="C238" s="40">
        <v>3</v>
      </c>
      <c r="D238" s="41" t="s">
        <v>501</v>
      </c>
    </row>
    <row r="239" spans="1:4" x14ac:dyDescent="0.15">
      <c r="A239" s="40" t="s">
        <v>502</v>
      </c>
      <c r="B239" s="40" t="s">
        <v>466</v>
      </c>
      <c r="C239" s="40">
        <v>3</v>
      </c>
      <c r="D239" s="41" t="s">
        <v>503</v>
      </c>
    </row>
    <row r="240" spans="1:4" x14ac:dyDescent="0.15">
      <c r="A240" s="40" t="s">
        <v>504</v>
      </c>
      <c r="B240" s="40" t="s">
        <v>466</v>
      </c>
      <c r="C240" s="40">
        <v>3</v>
      </c>
      <c r="D240" s="41" t="s">
        <v>505</v>
      </c>
    </row>
    <row r="241" spans="1:4" x14ac:dyDescent="0.15">
      <c r="A241" s="40" t="s">
        <v>506</v>
      </c>
      <c r="B241" s="40" t="s">
        <v>466</v>
      </c>
      <c r="C241" s="40">
        <v>3</v>
      </c>
      <c r="D241" s="41" t="s">
        <v>507</v>
      </c>
    </row>
    <row r="242" spans="1:4" x14ac:dyDescent="0.15">
      <c r="A242" s="40" t="s">
        <v>508</v>
      </c>
      <c r="B242" s="40" t="s">
        <v>466</v>
      </c>
      <c r="C242" s="40">
        <v>3</v>
      </c>
      <c r="D242" s="41" t="s">
        <v>509</v>
      </c>
    </row>
    <row r="243" spans="1:4" x14ac:dyDescent="0.15">
      <c r="A243" s="40" t="s">
        <v>510</v>
      </c>
      <c r="B243" s="40" t="s">
        <v>466</v>
      </c>
      <c r="C243" s="40">
        <v>3</v>
      </c>
      <c r="D243" s="41" t="s">
        <v>511</v>
      </c>
    </row>
    <row r="244" spans="1:4" x14ac:dyDescent="0.15">
      <c r="A244" s="40" t="s">
        <v>512</v>
      </c>
      <c r="B244" s="40" t="s">
        <v>466</v>
      </c>
      <c r="C244" s="40">
        <v>3</v>
      </c>
      <c r="D244" s="41" t="s">
        <v>513</v>
      </c>
    </row>
    <row r="245" spans="1:4" x14ac:dyDescent="0.15">
      <c r="A245" s="40" t="s">
        <v>514</v>
      </c>
      <c r="B245" s="40" t="s">
        <v>466</v>
      </c>
      <c r="C245" s="40">
        <v>3</v>
      </c>
      <c r="D245" s="41" t="s">
        <v>515</v>
      </c>
    </row>
    <row r="246" spans="1:4" x14ac:dyDescent="0.15">
      <c r="A246" s="40" t="s">
        <v>516</v>
      </c>
      <c r="B246" s="40" t="s">
        <v>466</v>
      </c>
      <c r="C246" s="40">
        <v>3</v>
      </c>
      <c r="D246" s="41" t="s">
        <v>517</v>
      </c>
    </row>
    <row r="247" spans="1:4" x14ac:dyDescent="0.15">
      <c r="A247" s="40" t="s">
        <v>518</v>
      </c>
      <c r="B247" s="40" t="s">
        <v>466</v>
      </c>
      <c r="C247" s="40">
        <v>3</v>
      </c>
      <c r="D247" s="41" t="s">
        <v>519</v>
      </c>
    </row>
    <row r="248" spans="1:4" x14ac:dyDescent="0.15">
      <c r="A248" s="40" t="s">
        <v>520</v>
      </c>
      <c r="B248" s="40" t="s">
        <v>466</v>
      </c>
      <c r="C248" s="40">
        <v>3</v>
      </c>
      <c r="D248" s="41" t="s">
        <v>521</v>
      </c>
    </row>
    <row r="249" spans="1:4" x14ac:dyDescent="0.15">
      <c r="A249" s="40" t="s">
        <v>522</v>
      </c>
      <c r="B249" s="40" t="s">
        <v>466</v>
      </c>
      <c r="C249" s="40">
        <v>3</v>
      </c>
      <c r="D249" s="41" t="s">
        <v>523</v>
      </c>
    </row>
    <row r="250" spans="1:4" x14ac:dyDescent="0.15">
      <c r="A250" s="40" t="s">
        <v>524</v>
      </c>
      <c r="B250" s="40" t="s">
        <v>466</v>
      </c>
      <c r="C250" s="40">
        <v>3</v>
      </c>
      <c r="D250" s="41" t="s">
        <v>525</v>
      </c>
    </row>
    <row r="251" spans="1:4" x14ac:dyDescent="0.15">
      <c r="A251" s="40" t="s">
        <v>526</v>
      </c>
      <c r="B251" s="40" t="s">
        <v>466</v>
      </c>
      <c r="C251" s="40">
        <v>3</v>
      </c>
      <c r="D251" s="41" t="s">
        <v>527</v>
      </c>
    </row>
    <row r="252" spans="1:4" x14ac:dyDescent="0.15">
      <c r="A252" s="40" t="s">
        <v>528</v>
      </c>
      <c r="B252" s="40" t="s">
        <v>466</v>
      </c>
      <c r="C252" s="40">
        <v>3</v>
      </c>
      <c r="D252" s="41" t="s">
        <v>529</v>
      </c>
    </row>
    <row r="253" spans="1:4" x14ac:dyDescent="0.15">
      <c r="A253" s="40" t="s">
        <v>530</v>
      </c>
      <c r="B253" s="40" t="s">
        <v>466</v>
      </c>
      <c r="C253" s="40">
        <v>3</v>
      </c>
      <c r="D253" s="41" t="s">
        <v>531</v>
      </c>
    </row>
    <row r="254" spans="1:4" x14ac:dyDescent="0.15">
      <c r="A254" s="40" t="s">
        <v>532</v>
      </c>
      <c r="B254" s="40" t="s">
        <v>533</v>
      </c>
      <c r="C254" s="40">
        <v>4</v>
      </c>
      <c r="D254" s="41" t="s">
        <v>534</v>
      </c>
    </row>
    <row r="255" spans="1:4" x14ac:dyDescent="0.15">
      <c r="A255" s="40" t="s">
        <v>535</v>
      </c>
      <c r="B255" s="40" t="s">
        <v>533</v>
      </c>
      <c r="C255" s="40">
        <v>4</v>
      </c>
      <c r="D255" s="41" t="s">
        <v>536</v>
      </c>
    </row>
    <row r="256" spans="1:4" x14ac:dyDescent="0.15">
      <c r="A256" s="40" t="s">
        <v>537</v>
      </c>
      <c r="B256" s="40" t="s">
        <v>533</v>
      </c>
      <c r="C256" s="40">
        <v>4</v>
      </c>
      <c r="D256" s="41" t="s">
        <v>538</v>
      </c>
    </row>
    <row r="257" spans="1:4" x14ac:dyDescent="0.15">
      <c r="A257" s="40" t="s">
        <v>539</v>
      </c>
      <c r="B257" s="40" t="s">
        <v>533</v>
      </c>
      <c r="C257" s="40">
        <v>4</v>
      </c>
      <c r="D257" s="41" t="s">
        <v>540</v>
      </c>
    </row>
    <row r="258" spans="1:4" x14ac:dyDescent="0.15">
      <c r="A258" s="40" t="s">
        <v>541</v>
      </c>
      <c r="B258" s="40" t="s">
        <v>533</v>
      </c>
      <c r="C258" s="40">
        <v>4</v>
      </c>
      <c r="D258" s="41" t="s">
        <v>542</v>
      </c>
    </row>
    <row r="259" spans="1:4" x14ac:dyDescent="0.15">
      <c r="A259" s="40" t="s">
        <v>543</v>
      </c>
      <c r="B259" s="40" t="s">
        <v>533</v>
      </c>
      <c r="C259" s="40">
        <v>4</v>
      </c>
      <c r="D259" s="41" t="s">
        <v>544</v>
      </c>
    </row>
    <row r="260" spans="1:4" x14ac:dyDescent="0.15">
      <c r="A260" s="40" t="s">
        <v>545</v>
      </c>
      <c r="B260" s="40" t="s">
        <v>533</v>
      </c>
      <c r="C260" s="40">
        <v>4</v>
      </c>
      <c r="D260" s="41" t="s">
        <v>546</v>
      </c>
    </row>
    <row r="261" spans="1:4" x14ac:dyDescent="0.15">
      <c r="A261" s="40" t="s">
        <v>547</v>
      </c>
      <c r="B261" s="40" t="s">
        <v>533</v>
      </c>
      <c r="C261" s="40">
        <v>4</v>
      </c>
      <c r="D261" s="41" t="s">
        <v>548</v>
      </c>
    </row>
    <row r="262" spans="1:4" x14ac:dyDescent="0.15">
      <c r="A262" s="40" t="s">
        <v>549</v>
      </c>
      <c r="B262" s="40" t="s">
        <v>533</v>
      </c>
      <c r="C262" s="40">
        <v>4</v>
      </c>
      <c r="D262" s="41" t="s">
        <v>550</v>
      </c>
    </row>
    <row r="263" spans="1:4" x14ac:dyDescent="0.15">
      <c r="A263" s="40" t="s">
        <v>551</v>
      </c>
      <c r="B263" s="40" t="s">
        <v>533</v>
      </c>
      <c r="C263" s="40">
        <v>4</v>
      </c>
      <c r="D263" s="41" t="s">
        <v>552</v>
      </c>
    </row>
    <row r="264" spans="1:4" x14ac:dyDescent="0.15">
      <c r="A264" s="40" t="s">
        <v>553</v>
      </c>
      <c r="B264" s="40" t="s">
        <v>533</v>
      </c>
      <c r="C264" s="40">
        <v>4</v>
      </c>
      <c r="D264" s="41" t="s">
        <v>554</v>
      </c>
    </row>
    <row r="265" spans="1:4" x14ac:dyDescent="0.15">
      <c r="A265" s="40" t="s">
        <v>555</v>
      </c>
      <c r="B265" s="40" t="s">
        <v>533</v>
      </c>
      <c r="C265" s="40">
        <v>4</v>
      </c>
      <c r="D265" s="41" t="s">
        <v>556</v>
      </c>
    </row>
    <row r="266" spans="1:4" x14ac:dyDescent="0.15">
      <c r="A266" s="40" t="s">
        <v>557</v>
      </c>
      <c r="B266" s="40" t="s">
        <v>533</v>
      </c>
      <c r="C266" s="40">
        <v>4</v>
      </c>
      <c r="D266" s="41" t="s">
        <v>558</v>
      </c>
    </row>
    <row r="267" spans="1:4" x14ac:dyDescent="0.15">
      <c r="A267" s="40" t="s">
        <v>559</v>
      </c>
      <c r="B267" s="40" t="s">
        <v>533</v>
      </c>
      <c r="C267" s="40">
        <v>4</v>
      </c>
      <c r="D267" s="41" t="s">
        <v>560</v>
      </c>
    </row>
    <row r="268" spans="1:4" x14ac:dyDescent="0.15">
      <c r="A268" s="40" t="s">
        <v>561</v>
      </c>
      <c r="B268" s="40" t="s">
        <v>533</v>
      </c>
      <c r="C268" s="40">
        <v>4</v>
      </c>
      <c r="D268" s="41" t="s">
        <v>562</v>
      </c>
    </row>
    <row r="269" spans="1:4" x14ac:dyDescent="0.15">
      <c r="A269" s="40" t="s">
        <v>563</v>
      </c>
      <c r="B269" s="40" t="s">
        <v>533</v>
      </c>
      <c r="C269" s="40">
        <v>4</v>
      </c>
      <c r="D269" s="41" t="s">
        <v>564</v>
      </c>
    </row>
    <row r="270" spans="1:4" x14ac:dyDescent="0.15">
      <c r="A270" s="40" t="s">
        <v>565</v>
      </c>
      <c r="B270" s="40" t="s">
        <v>533</v>
      </c>
      <c r="C270" s="40">
        <v>4</v>
      </c>
      <c r="D270" s="41" t="s">
        <v>566</v>
      </c>
    </row>
    <row r="271" spans="1:4" x14ac:dyDescent="0.15">
      <c r="A271" s="40" t="s">
        <v>567</v>
      </c>
      <c r="B271" s="40" t="s">
        <v>533</v>
      </c>
      <c r="C271" s="40">
        <v>4</v>
      </c>
      <c r="D271" s="41" t="s">
        <v>568</v>
      </c>
    </row>
    <row r="272" spans="1:4" x14ac:dyDescent="0.15">
      <c r="A272" s="40" t="s">
        <v>569</v>
      </c>
      <c r="B272" s="40" t="s">
        <v>533</v>
      </c>
      <c r="C272" s="40">
        <v>4</v>
      </c>
      <c r="D272" s="41" t="s">
        <v>570</v>
      </c>
    </row>
    <row r="273" spans="1:4" x14ac:dyDescent="0.15">
      <c r="A273" s="40" t="s">
        <v>571</v>
      </c>
      <c r="B273" s="40" t="s">
        <v>533</v>
      </c>
      <c r="C273" s="40">
        <v>4</v>
      </c>
      <c r="D273" s="41" t="s">
        <v>572</v>
      </c>
    </row>
    <row r="274" spans="1:4" x14ac:dyDescent="0.15">
      <c r="A274" s="40" t="s">
        <v>573</v>
      </c>
      <c r="B274" s="40" t="s">
        <v>533</v>
      </c>
      <c r="C274" s="40">
        <v>4</v>
      </c>
      <c r="D274" s="41" t="s">
        <v>574</v>
      </c>
    </row>
    <row r="275" spans="1:4" x14ac:dyDescent="0.15">
      <c r="A275" s="40" t="s">
        <v>575</v>
      </c>
      <c r="B275" s="40" t="s">
        <v>533</v>
      </c>
      <c r="C275" s="40">
        <v>4</v>
      </c>
      <c r="D275" s="41" t="s">
        <v>576</v>
      </c>
    </row>
    <row r="276" spans="1:4" x14ac:dyDescent="0.15">
      <c r="A276" s="40" t="s">
        <v>577</v>
      </c>
      <c r="B276" s="40" t="s">
        <v>533</v>
      </c>
      <c r="C276" s="40">
        <v>4</v>
      </c>
      <c r="D276" s="41" t="s">
        <v>578</v>
      </c>
    </row>
    <row r="277" spans="1:4" x14ac:dyDescent="0.15">
      <c r="A277" s="40" t="s">
        <v>579</v>
      </c>
      <c r="B277" s="40" t="s">
        <v>533</v>
      </c>
      <c r="C277" s="40">
        <v>4</v>
      </c>
      <c r="D277" s="41" t="s">
        <v>580</v>
      </c>
    </row>
    <row r="278" spans="1:4" x14ac:dyDescent="0.15">
      <c r="A278" s="40" t="s">
        <v>581</v>
      </c>
      <c r="B278" s="40" t="s">
        <v>533</v>
      </c>
      <c r="C278" s="40">
        <v>4</v>
      </c>
      <c r="D278" s="41" t="s">
        <v>582</v>
      </c>
    </row>
    <row r="279" spans="1:4" x14ac:dyDescent="0.15">
      <c r="A279" s="40" t="s">
        <v>583</v>
      </c>
      <c r="B279" s="40" t="s">
        <v>533</v>
      </c>
      <c r="C279" s="40">
        <v>4</v>
      </c>
      <c r="D279" s="41" t="s">
        <v>584</v>
      </c>
    </row>
    <row r="280" spans="1:4" x14ac:dyDescent="0.15">
      <c r="A280" s="40" t="s">
        <v>585</v>
      </c>
      <c r="B280" s="40" t="s">
        <v>533</v>
      </c>
      <c r="C280" s="40">
        <v>4</v>
      </c>
      <c r="D280" s="41" t="s">
        <v>586</v>
      </c>
    </row>
    <row r="281" spans="1:4" x14ac:dyDescent="0.15">
      <c r="A281" s="40" t="s">
        <v>587</v>
      </c>
      <c r="B281" s="40" t="s">
        <v>533</v>
      </c>
      <c r="C281" s="40">
        <v>4</v>
      </c>
      <c r="D281" s="41" t="s">
        <v>588</v>
      </c>
    </row>
    <row r="282" spans="1:4" x14ac:dyDescent="0.15">
      <c r="A282" s="40" t="s">
        <v>589</v>
      </c>
      <c r="B282" s="40" t="s">
        <v>533</v>
      </c>
      <c r="C282" s="40">
        <v>4</v>
      </c>
      <c r="D282" s="41" t="s">
        <v>590</v>
      </c>
    </row>
    <row r="283" spans="1:4" x14ac:dyDescent="0.15">
      <c r="A283" s="40" t="s">
        <v>591</v>
      </c>
      <c r="B283" s="40" t="s">
        <v>533</v>
      </c>
      <c r="C283" s="40">
        <v>4</v>
      </c>
      <c r="D283" s="41" t="s">
        <v>592</v>
      </c>
    </row>
    <row r="284" spans="1:4" x14ac:dyDescent="0.15">
      <c r="A284" s="40" t="s">
        <v>593</v>
      </c>
      <c r="B284" s="40" t="s">
        <v>533</v>
      </c>
      <c r="C284" s="40">
        <v>4</v>
      </c>
      <c r="D284" s="41" t="s">
        <v>594</v>
      </c>
    </row>
    <row r="285" spans="1:4" x14ac:dyDescent="0.15">
      <c r="A285" s="40" t="s">
        <v>595</v>
      </c>
      <c r="B285" s="40" t="s">
        <v>533</v>
      </c>
      <c r="C285" s="40">
        <v>4</v>
      </c>
      <c r="D285" s="41" t="s">
        <v>596</v>
      </c>
    </row>
    <row r="286" spans="1:4" x14ac:dyDescent="0.15">
      <c r="A286" s="40" t="s">
        <v>597</v>
      </c>
      <c r="B286" s="40" t="s">
        <v>533</v>
      </c>
      <c r="C286" s="40">
        <v>4</v>
      </c>
      <c r="D286" s="41" t="s">
        <v>598</v>
      </c>
    </row>
    <row r="287" spans="1:4" x14ac:dyDescent="0.15">
      <c r="A287" s="40" t="s">
        <v>599</v>
      </c>
      <c r="B287" s="40" t="s">
        <v>533</v>
      </c>
      <c r="C287" s="40">
        <v>4</v>
      </c>
      <c r="D287" s="41" t="s">
        <v>600</v>
      </c>
    </row>
    <row r="288" spans="1:4" x14ac:dyDescent="0.15">
      <c r="A288" s="40" t="s">
        <v>601</v>
      </c>
      <c r="B288" s="40" t="s">
        <v>533</v>
      </c>
      <c r="C288" s="40">
        <v>4</v>
      </c>
      <c r="D288" s="41" t="s">
        <v>602</v>
      </c>
    </row>
    <row r="289" spans="1:4" x14ac:dyDescent="0.15">
      <c r="A289" s="40" t="s">
        <v>603</v>
      </c>
      <c r="B289" s="40" t="s">
        <v>604</v>
      </c>
      <c r="C289" s="40">
        <v>5</v>
      </c>
      <c r="D289" s="41" t="s">
        <v>605</v>
      </c>
    </row>
    <row r="290" spans="1:4" x14ac:dyDescent="0.15">
      <c r="A290" s="40" t="s">
        <v>606</v>
      </c>
      <c r="B290" s="40" t="s">
        <v>604</v>
      </c>
      <c r="C290" s="40">
        <v>5</v>
      </c>
      <c r="D290" s="41" t="s">
        <v>607</v>
      </c>
    </row>
    <row r="291" spans="1:4" x14ac:dyDescent="0.15">
      <c r="A291" s="40" t="s">
        <v>608</v>
      </c>
      <c r="B291" s="40" t="s">
        <v>604</v>
      </c>
      <c r="C291" s="40">
        <v>5</v>
      </c>
      <c r="D291" s="41" t="s">
        <v>609</v>
      </c>
    </row>
    <row r="292" spans="1:4" x14ac:dyDescent="0.15">
      <c r="A292" s="40" t="s">
        <v>610</v>
      </c>
      <c r="B292" s="40" t="s">
        <v>604</v>
      </c>
      <c r="C292" s="40">
        <v>5</v>
      </c>
      <c r="D292" s="41" t="s">
        <v>611</v>
      </c>
    </row>
    <row r="293" spans="1:4" x14ac:dyDescent="0.15">
      <c r="A293" s="40" t="s">
        <v>612</v>
      </c>
      <c r="B293" s="40" t="s">
        <v>604</v>
      </c>
      <c r="C293" s="40">
        <v>5</v>
      </c>
      <c r="D293" s="41" t="s">
        <v>613</v>
      </c>
    </row>
    <row r="294" spans="1:4" x14ac:dyDescent="0.15">
      <c r="A294" s="40" t="s">
        <v>614</v>
      </c>
      <c r="B294" s="40" t="s">
        <v>604</v>
      </c>
      <c r="C294" s="40">
        <v>5</v>
      </c>
      <c r="D294" s="41" t="s">
        <v>615</v>
      </c>
    </row>
    <row r="295" spans="1:4" x14ac:dyDescent="0.15">
      <c r="A295" s="40" t="s">
        <v>616</v>
      </c>
      <c r="B295" s="40" t="s">
        <v>604</v>
      </c>
      <c r="C295" s="40">
        <v>5</v>
      </c>
      <c r="D295" s="41" t="s">
        <v>617</v>
      </c>
    </row>
    <row r="296" spans="1:4" x14ac:dyDescent="0.15">
      <c r="A296" s="40" t="s">
        <v>618</v>
      </c>
      <c r="B296" s="40" t="s">
        <v>604</v>
      </c>
      <c r="C296" s="40">
        <v>5</v>
      </c>
      <c r="D296" s="41" t="s">
        <v>619</v>
      </c>
    </row>
    <row r="297" spans="1:4" x14ac:dyDescent="0.15">
      <c r="A297" s="40" t="s">
        <v>620</v>
      </c>
      <c r="B297" s="40" t="s">
        <v>604</v>
      </c>
      <c r="C297" s="40">
        <v>5</v>
      </c>
      <c r="D297" s="41" t="s">
        <v>621</v>
      </c>
    </row>
    <row r="298" spans="1:4" x14ac:dyDescent="0.15">
      <c r="A298" s="40" t="s">
        <v>622</v>
      </c>
      <c r="B298" s="40" t="s">
        <v>604</v>
      </c>
      <c r="C298" s="40">
        <v>5</v>
      </c>
      <c r="D298" s="41" t="s">
        <v>623</v>
      </c>
    </row>
    <row r="299" spans="1:4" x14ac:dyDescent="0.15">
      <c r="A299" s="40" t="s">
        <v>624</v>
      </c>
      <c r="B299" s="40" t="s">
        <v>604</v>
      </c>
      <c r="C299" s="40">
        <v>5</v>
      </c>
      <c r="D299" s="41" t="s">
        <v>625</v>
      </c>
    </row>
    <row r="300" spans="1:4" x14ac:dyDescent="0.15">
      <c r="A300" s="40" t="s">
        <v>626</v>
      </c>
      <c r="B300" s="40" t="s">
        <v>604</v>
      </c>
      <c r="C300" s="40">
        <v>5</v>
      </c>
      <c r="D300" s="41" t="s">
        <v>627</v>
      </c>
    </row>
    <row r="301" spans="1:4" x14ac:dyDescent="0.15">
      <c r="A301" s="40" t="s">
        <v>628</v>
      </c>
      <c r="B301" s="40" t="s">
        <v>604</v>
      </c>
      <c r="C301" s="40">
        <v>5</v>
      </c>
      <c r="D301" s="41" t="s">
        <v>629</v>
      </c>
    </row>
    <row r="302" spans="1:4" x14ac:dyDescent="0.15">
      <c r="A302" s="40" t="s">
        <v>630</v>
      </c>
      <c r="B302" s="40" t="s">
        <v>604</v>
      </c>
      <c r="C302" s="40">
        <v>5</v>
      </c>
      <c r="D302" s="41" t="s">
        <v>631</v>
      </c>
    </row>
    <row r="303" spans="1:4" x14ac:dyDescent="0.15">
      <c r="A303" s="40" t="s">
        <v>632</v>
      </c>
      <c r="B303" s="40" t="s">
        <v>604</v>
      </c>
      <c r="C303" s="40">
        <v>5</v>
      </c>
      <c r="D303" s="41" t="s">
        <v>633</v>
      </c>
    </row>
    <row r="304" spans="1:4" x14ac:dyDescent="0.15">
      <c r="A304" s="40" t="s">
        <v>634</v>
      </c>
      <c r="B304" s="40" t="s">
        <v>604</v>
      </c>
      <c r="C304" s="40">
        <v>5</v>
      </c>
      <c r="D304" s="41" t="s">
        <v>635</v>
      </c>
    </row>
    <row r="305" spans="1:4" x14ac:dyDescent="0.15">
      <c r="A305" s="40" t="s">
        <v>636</v>
      </c>
      <c r="B305" s="40" t="s">
        <v>604</v>
      </c>
      <c r="C305" s="40">
        <v>5</v>
      </c>
      <c r="D305" s="41" t="s">
        <v>637</v>
      </c>
    </row>
    <row r="306" spans="1:4" x14ac:dyDescent="0.15">
      <c r="A306" s="40" t="s">
        <v>638</v>
      </c>
      <c r="B306" s="40" t="s">
        <v>604</v>
      </c>
      <c r="C306" s="40">
        <v>5</v>
      </c>
      <c r="D306" s="41" t="s">
        <v>639</v>
      </c>
    </row>
    <row r="307" spans="1:4" x14ac:dyDescent="0.15">
      <c r="A307" s="40" t="s">
        <v>640</v>
      </c>
      <c r="B307" s="40" t="s">
        <v>604</v>
      </c>
      <c r="C307" s="40">
        <v>5</v>
      </c>
      <c r="D307" s="41" t="s">
        <v>641</v>
      </c>
    </row>
    <row r="308" spans="1:4" x14ac:dyDescent="0.15">
      <c r="A308" s="40" t="s">
        <v>642</v>
      </c>
      <c r="B308" s="40" t="s">
        <v>604</v>
      </c>
      <c r="C308" s="40">
        <v>5</v>
      </c>
      <c r="D308" s="41" t="s">
        <v>643</v>
      </c>
    </row>
    <row r="309" spans="1:4" x14ac:dyDescent="0.15">
      <c r="A309" s="40" t="s">
        <v>644</v>
      </c>
      <c r="B309" s="40" t="s">
        <v>604</v>
      </c>
      <c r="C309" s="40">
        <v>5</v>
      </c>
      <c r="D309" s="41" t="s">
        <v>645</v>
      </c>
    </row>
    <row r="310" spans="1:4" x14ac:dyDescent="0.15">
      <c r="A310" s="40" t="s">
        <v>646</v>
      </c>
      <c r="B310" s="40" t="s">
        <v>604</v>
      </c>
      <c r="C310" s="40">
        <v>5</v>
      </c>
      <c r="D310" s="41" t="s">
        <v>647</v>
      </c>
    </row>
    <row r="311" spans="1:4" x14ac:dyDescent="0.15">
      <c r="A311" s="40" t="s">
        <v>648</v>
      </c>
      <c r="B311" s="40" t="s">
        <v>604</v>
      </c>
      <c r="C311" s="40">
        <v>5</v>
      </c>
      <c r="D311" s="41" t="s">
        <v>649</v>
      </c>
    </row>
    <row r="312" spans="1:4" x14ac:dyDescent="0.15">
      <c r="A312" s="40" t="s">
        <v>650</v>
      </c>
      <c r="B312" s="40" t="s">
        <v>604</v>
      </c>
      <c r="C312" s="40">
        <v>5</v>
      </c>
      <c r="D312" s="41" t="s">
        <v>651</v>
      </c>
    </row>
    <row r="313" spans="1:4" x14ac:dyDescent="0.15">
      <c r="A313" s="40" t="s">
        <v>652</v>
      </c>
      <c r="B313" s="40" t="s">
        <v>604</v>
      </c>
      <c r="C313" s="40">
        <v>5</v>
      </c>
      <c r="D313" s="41" t="s">
        <v>653</v>
      </c>
    </row>
    <row r="314" spans="1:4" x14ac:dyDescent="0.15">
      <c r="A314" s="40" t="s">
        <v>654</v>
      </c>
      <c r="B314" s="40" t="s">
        <v>655</v>
      </c>
      <c r="C314" s="40">
        <v>6</v>
      </c>
      <c r="D314" s="41" t="s">
        <v>656</v>
      </c>
    </row>
    <row r="315" spans="1:4" x14ac:dyDescent="0.15">
      <c r="A315" s="40" t="s">
        <v>657</v>
      </c>
      <c r="B315" s="40" t="s">
        <v>655</v>
      </c>
      <c r="C315" s="40">
        <v>6</v>
      </c>
      <c r="D315" s="41" t="s">
        <v>658</v>
      </c>
    </row>
    <row r="316" spans="1:4" x14ac:dyDescent="0.15">
      <c r="A316" s="40" t="s">
        <v>659</v>
      </c>
      <c r="B316" s="40" t="s">
        <v>655</v>
      </c>
      <c r="C316" s="40">
        <v>6</v>
      </c>
      <c r="D316" s="41" t="s">
        <v>660</v>
      </c>
    </row>
    <row r="317" spans="1:4" x14ac:dyDescent="0.15">
      <c r="A317" s="40" t="s">
        <v>661</v>
      </c>
      <c r="B317" s="40" t="s">
        <v>655</v>
      </c>
      <c r="C317" s="40">
        <v>6</v>
      </c>
      <c r="D317" s="41" t="s">
        <v>662</v>
      </c>
    </row>
    <row r="318" spans="1:4" x14ac:dyDescent="0.15">
      <c r="A318" s="40" t="s">
        <v>663</v>
      </c>
      <c r="B318" s="40" t="s">
        <v>655</v>
      </c>
      <c r="C318" s="40">
        <v>6</v>
      </c>
      <c r="D318" s="41" t="s">
        <v>664</v>
      </c>
    </row>
    <row r="319" spans="1:4" x14ac:dyDescent="0.15">
      <c r="A319" s="40" t="s">
        <v>665</v>
      </c>
      <c r="B319" s="40" t="s">
        <v>655</v>
      </c>
      <c r="C319" s="40">
        <v>6</v>
      </c>
      <c r="D319" s="41" t="s">
        <v>666</v>
      </c>
    </row>
    <row r="320" spans="1:4" x14ac:dyDescent="0.15">
      <c r="A320" s="40" t="s">
        <v>667</v>
      </c>
      <c r="B320" s="40" t="s">
        <v>655</v>
      </c>
      <c r="C320" s="40">
        <v>6</v>
      </c>
      <c r="D320" s="41" t="s">
        <v>668</v>
      </c>
    </row>
    <row r="321" spans="1:4" x14ac:dyDescent="0.15">
      <c r="A321" s="40" t="s">
        <v>669</v>
      </c>
      <c r="B321" s="40" t="s">
        <v>655</v>
      </c>
      <c r="C321" s="40">
        <v>6</v>
      </c>
      <c r="D321" s="41" t="s">
        <v>670</v>
      </c>
    </row>
    <row r="322" spans="1:4" x14ac:dyDescent="0.15">
      <c r="A322" s="40" t="s">
        <v>671</v>
      </c>
      <c r="B322" s="40" t="s">
        <v>655</v>
      </c>
      <c r="C322" s="40">
        <v>6</v>
      </c>
      <c r="D322" s="41" t="s">
        <v>672</v>
      </c>
    </row>
    <row r="323" spans="1:4" x14ac:dyDescent="0.15">
      <c r="A323" s="40" t="s">
        <v>673</v>
      </c>
      <c r="B323" s="40" t="s">
        <v>655</v>
      </c>
      <c r="C323" s="40">
        <v>6</v>
      </c>
      <c r="D323" s="41" t="s">
        <v>674</v>
      </c>
    </row>
    <row r="324" spans="1:4" x14ac:dyDescent="0.15">
      <c r="A324" s="40" t="s">
        <v>675</v>
      </c>
      <c r="B324" s="40" t="s">
        <v>655</v>
      </c>
      <c r="C324" s="40">
        <v>6</v>
      </c>
      <c r="D324" s="41" t="s">
        <v>676</v>
      </c>
    </row>
    <row r="325" spans="1:4" x14ac:dyDescent="0.15">
      <c r="A325" s="40" t="s">
        <v>677</v>
      </c>
      <c r="B325" s="40" t="s">
        <v>655</v>
      </c>
      <c r="C325" s="40">
        <v>6</v>
      </c>
      <c r="D325" s="41" t="s">
        <v>678</v>
      </c>
    </row>
    <row r="326" spans="1:4" x14ac:dyDescent="0.15">
      <c r="A326" s="40" t="s">
        <v>679</v>
      </c>
      <c r="B326" s="40" t="s">
        <v>655</v>
      </c>
      <c r="C326" s="40">
        <v>6</v>
      </c>
      <c r="D326" s="41" t="s">
        <v>680</v>
      </c>
    </row>
    <row r="327" spans="1:4" x14ac:dyDescent="0.15">
      <c r="A327" s="40" t="s">
        <v>681</v>
      </c>
      <c r="B327" s="40" t="s">
        <v>655</v>
      </c>
      <c r="C327" s="40">
        <v>6</v>
      </c>
      <c r="D327" s="41" t="s">
        <v>682</v>
      </c>
    </row>
    <row r="328" spans="1:4" x14ac:dyDescent="0.15">
      <c r="A328" s="40" t="s">
        <v>683</v>
      </c>
      <c r="B328" s="40" t="s">
        <v>655</v>
      </c>
      <c r="C328" s="40">
        <v>6</v>
      </c>
      <c r="D328" s="41" t="s">
        <v>684</v>
      </c>
    </row>
    <row r="329" spans="1:4" x14ac:dyDescent="0.15">
      <c r="A329" s="40" t="s">
        <v>685</v>
      </c>
      <c r="B329" s="40" t="s">
        <v>655</v>
      </c>
      <c r="C329" s="40">
        <v>6</v>
      </c>
      <c r="D329" s="41" t="s">
        <v>686</v>
      </c>
    </row>
    <row r="330" spans="1:4" x14ac:dyDescent="0.15">
      <c r="A330" s="40" t="s">
        <v>687</v>
      </c>
      <c r="B330" s="40" t="s">
        <v>655</v>
      </c>
      <c r="C330" s="40">
        <v>6</v>
      </c>
      <c r="D330" s="41" t="s">
        <v>688</v>
      </c>
    </row>
    <row r="331" spans="1:4" x14ac:dyDescent="0.15">
      <c r="A331" s="40" t="s">
        <v>689</v>
      </c>
      <c r="B331" s="40" t="s">
        <v>655</v>
      </c>
      <c r="C331" s="40">
        <v>6</v>
      </c>
      <c r="D331" s="41" t="s">
        <v>690</v>
      </c>
    </row>
    <row r="332" spans="1:4" x14ac:dyDescent="0.15">
      <c r="A332" s="40" t="s">
        <v>691</v>
      </c>
      <c r="B332" s="40" t="s">
        <v>655</v>
      </c>
      <c r="C332" s="40">
        <v>6</v>
      </c>
      <c r="D332" s="41" t="s">
        <v>692</v>
      </c>
    </row>
    <row r="333" spans="1:4" x14ac:dyDescent="0.15">
      <c r="A333" s="40" t="s">
        <v>693</v>
      </c>
      <c r="B333" s="40" t="s">
        <v>655</v>
      </c>
      <c r="C333" s="40">
        <v>6</v>
      </c>
      <c r="D333" s="41" t="s">
        <v>694</v>
      </c>
    </row>
    <row r="334" spans="1:4" x14ac:dyDescent="0.15">
      <c r="A334" s="40" t="s">
        <v>695</v>
      </c>
      <c r="B334" s="40" t="s">
        <v>655</v>
      </c>
      <c r="C334" s="40">
        <v>6</v>
      </c>
      <c r="D334" s="41" t="s">
        <v>696</v>
      </c>
    </row>
    <row r="335" spans="1:4" x14ac:dyDescent="0.15">
      <c r="A335" s="40" t="s">
        <v>697</v>
      </c>
      <c r="B335" s="40" t="s">
        <v>655</v>
      </c>
      <c r="C335" s="40">
        <v>6</v>
      </c>
      <c r="D335" s="41" t="s">
        <v>698</v>
      </c>
    </row>
    <row r="336" spans="1:4" x14ac:dyDescent="0.15">
      <c r="A336" s="40" t="s">
        <v>699</v>
      </c>
      <c r="B336" s="40" t="s">
        <v>655</v>
      </c>
      <c r="C336" s="40">
        <v>6</v>
      </c>
      <c r="D336" s="41" t="s">
        <v>700</v>
      </c>
    </row>
    <row r="337" spans="1:4" x14ac:dyDescent="0.15">
      <c r="A337" s="40" t="s">
        <v>701</v>
      </c>
      <c r="B337" s="40" t="s">
        <v>655</v>
      </c>
      <c r="C337" s="40">
        <v>6</v>
      </c>
      <c r="D337" s="41" t="s">
        <v>702</v>
      </c>
    </row>
    <row r="338" spans="1:4" x14ac:dyDescent="0.15">
      <c r="A338" s="40" t="s">
        <v>703</v>
      </c>
      <c r="B338" s="40" t="s">
        <v>655</v>
      </c>
      <c r="C338" s="40">
        <v>6</v>
      </c>
      <c r="D338" s="41" t="s">
        <v>704</v>
      </c>
    </row>
    <row r="339" spans="1:4" x14ac:dyDescent="0.15">
      <c r="A339" s="40" t="s">
        <v>705</v>
      </c>
      <c r="B339" s="40" t="s">
        <v>655</v>
      </c>
      <c r="C339" s="40">
        <v>6</v>
      </c>
      <c r="D339" s="41" t="s">
        <v>706</v>
      </c>
    </row>
    <row r="340" spans="1:4" x14ac:dyDescent="0.15">
      <c r="A340" s="40" t="s">
        <v>707</v>
      </c>
      <c r="B340" s="40" t="s">
        <v>655</v>
      </c>
      <c r="C340" s="40">
        <v>6</v>
      </c>
      <c r="D340" s="41" t="s">
        <v>708</v>
      </c>
    </row>
    <row r="341" spans="1:4" x14ac:dyDescent="0.15">
      <c r="A341" s="40" t="s">
        <v>709</v>
      </c>
      <c r="B341" s="40" t="s">
        <v>655</v>
      </c>
      <c r="C341" s="40">
        <v>6</v>
      </c>
      <c r="D341" s="41" t="s">
        <v>710</v>
      </c>
    </row>
    <row r="342" spans="1:4" x14ac:dyDescent="0.15">
      <c r="A342" s="40" t="s">
        <v>711</v>
      </c>
      <c r="B342" s="40" t="s">
        <v>655</v>
      </c>
      <c r="C342" s="40">
        <v>6</v>
      </c>
      <c r="D342" s="41" t="s">
        <v>712</v>
      </c>
    </row>
    <row r="343" spans="1:4" x14ac:dyDescent="0.15">
      <c r="A343" s="40" t="s">
        <v>713</v>
      </c>
      <c r="B343" s="40" t="s">
        <v>655</v>
      </c>
      <c r="C343" s="40">
        <v>6</v>
      </c>
      <c r="D343" s="41" t="s">
        <v>714</v>
      </c>
    </row>
    <row r="344" spans="1:4" x14ac:dyDescent="0.15">
      <c r="A344" s="40" t="s">
        <v>715</v>
      </c>
      <c r="B344" s="40" t="s">
        <v>655</v>
      </c>
      <c r="C344" s="40">
        <v>6</v>
      </c>
      <c r="D344" s="41" t="s">
        <v>716</v>
      </c>
    </row>
    <row r="345" spans="1:4" x14ac:dyDescent="0.15">
      <c r="A345" s="40" t="s">
        <v>717</v>
      </c>
      <c r="B345" s="40" t="s">
        <v>655</v>
      </c>
      <c r="C345" s="40">
        <v>6</v>
      </c>
      <c r="D345" s="41" t="s">
        <v>718</v>
      </c>
    </row>
    <row r="346" spans="1:4" x14ac:dyDescent="0.15">
      <c r="A346" s="40" t="s">
        <v>719</v>
      </c>
      <c r="B346" s="40" t="s">
        <v>655</v>
      </c>
      <c r="C346" s="40">
        <v>6</v>
      </c>
      <c r="D346" s="41" t="s">
        <v>720</v>
      </c>
    </row>
    <row r="347" spans="1:4" x14ac:dyDescent="0.15">
      <c r="A347" s="40" t="s">
        <v>721</v>
      </c>
      <c r="B347" s="40" t="s">
        <v>655</v>
      </c>
      <c r="C347" s="40">
        <v>6</v>
      </c>
      <c r="D347" s="41" t="s">
        <v>722</v>
      </c>
    </row>
    <row r="348" spans="1:4" x14ac:dyDescent="0.15">
      <c r="A348" s="40" t="s">
        <v>723</v>
      </c>
      <c r="B348" s="40" t="s">
        <v>655</v>
      </c>
      <c r="C348" s="40">
        <v>6</v>
      </c>
      <c r="D348" s="41" t="s">
        <v>724</v>
      </c>
    </row>
    <row r="349" spans="1:4" x14ac:dyDescent="0.15">
      <c r="A349" s="40" t="s">
        <v>725</v>
      </c>
      <c r="B349" s="40" t="s">
        <v>726</v>
      </c>
      <c r="C349" s="40">
        <v>7</v>
      </c>
      <c r="D349" s="41" t="s">
        <v>727</v>
      </c>
    </row>
    <row r="350" spans="1:4" x14ac:dyDescent="0.15">
      <c r="A350" s="40" t="s">
        <v>728</v>
      </c>
      <c r="B350" s="40" t="s">
        <v>726</v>
      </c>
      <c r="C350" s="40">
        <v>7</v>
      </c>
      <c r="D350" s="41" t="s">
        <v>729</v>
      </c>
    </row>
    <row r="351" spans="1:4" x14ac:dyDescent="0.15">
      <c r="A351" s="40" t="s">
        <v>730</v>
      </c>
      <c r="B351" s="40" t="s">
        <v>726</v>
      </c>
      <c r="C351" s="40">
        <v>7</v>
      </c>
      <c r="D351" s="41" t="s">
        <v>731</v>
      </c>
    </row>
    <row r="352" spans="1:4" x14ac:dyDescent="0.15">
      <c r="A352" s="40" t="s">
        <v>732</v>
      </c>
      <c r="B352" s="40" t="s">
        <v>726</v>
      </c>
      <c r="C352" s="40">
        <v>7</v>
      </c>
      <c r="D352" s="41" t="s">
        <v>733</v>
      </c>
    </row>
    <row r="353" spans="1:4" x14ac:dyDescent="0.15">
      <c r="A353" s="40" t="s">
        <v>734</v>
      </c>
      <c r="B353" s="40" t="s">
        <v>726</v>
      </c>
      <c r="C353" s="40">
        <v>7</v>
      </c>
      <c r="D353" s="41" t="s">
        <v>735</v>
      </c>
    </row>
    <row r="354" spans="1:4" x14ac:dyDescent="0.15">
      <c r="A354" s="40" t="s">
        <v>736</v>
      </c>
      <c r="B354" s="40" t="s">
        <v>737</v>
      </c>
      <c r="C354" s="40">
        <v>7</v>
      </c>
      <c r="D354" s="41" t="s">
        <v>738</v>
      </c>
    </row>
    <row r="355" spans="1:4" x14ac:dyDescent="0.15">
      <c r="A355" s="40" t="s">
        <v>739</v>
      </c>
      <c r="B355" s="40" t="s">
        <v>726</v>
      </c>
      <c r="C355" s="40">
        <v>7</v>
      </c>
      <c r="D355" s="41" t="s">
        <v>740</v>
      </c>
    </row>
    <row r="356" spans="1:4" x14ac:dyDescent="0.15">
      <c r="A356" s="40" t="s">
        <v>741</v>
      </c>
      <c r="B356" s="40" t="s">
        <v>726</v>
      </c>
      <c r="C356" s="40">
        <v>7</v>
      </c>
      <c r="D356" s="41" t="s">
        <v>742</v>
      </c>
    </row>
    <row r="357" spans="1:4" x14ac:dyDescent="0.15">
      <c r="A357" s="40" t="s">
        <v>743</v>
      </c>
      <c r="B357" s="40" t="s">
        <v>726</v>
      </c>
      <c r="C357" s="40">
        <v>7</v>
      </c>
      <c r="D357" s="41" t="s">
        <v>744</v>
      </c>
    </row>
    <row r="358" spans="1:4" x14ac:dyDescent="0.15">
      <c r="A358" s="40" t="s">
        <v>745</v>
      </c>
      <c r="B358" s="40" t="s">
        <v>726</v>
      </c>
      <c r="C358" s="40">
        <v>7</v>
      </c>
      <c r="D358" s="41" t="s">
        <v>746</v>
      </c>
    </row>
    <row r="359" spans="1:4" x14ac:dyDescent="0.15">
      <c r="A359" s="40" t="s">
        <v>747</v>
      </c>
      <c r="B359" s="40" t="s">
        <v>726</v>
      </c>
      <c r="C359" s="40">
        <v>7</v>
      </c>
      <c r="D359" s="41" t="s">
        <v>748</v>
      </c>
    </row>
    <row r="360" spans="1:4" x14ac:dyDescent="0.15">
      <c r="A360" s="40" t="s">
        <v>88</v>
      </c>
      <c r="B360" s="40" t="s">
        <v>726</v>
      </c>
      <c r="C360" s="40">
        <v>7</v>
      </c>
      <c r="D360" s="41" t="s">
        <v>749</v>
      </c>
    </row>
    <row r="361" spans="1:4" x14ac:dyDescent="0.15">
      <c r="A361" s="40" t="s">
        <v>750</v>
      </c>
      <c r="B361" s="40" t="s">
        <v>726</v>
      </c>
      <c r="C361" s="40">
        <v>7</v>
      </c>
      <c r="D361" s="41" t="s">
        <v>751</v>
      </c>
    </row>
    <row r="362" spans="1:4" x14ac:dyDescent="0.15">
      <c r="A362" s="40" t="s">
        <v>752</v>
      </c>
      <c r="B362" s="40" t="s">
        <v>726</v>
      </c>
      <c r="C362" s="40">
        <v>7</v>
      </c>
      <c r="D362" s="41" t="s">
        <v>753</v>
      </c>
    </row>
    <row r="363" spans="1:4" x14ac:dyDescent="0.15">
      <c r="A363" s="40" t="s">
        <v>754</v>
      </c>
      <c r="B363" s="40" t="s">
        <v>726</v>
      </c>
      <c r="C363" s="40">
        <v>7</v>
      </c>
      <c r="D363" s="41" t="s">
        <v>755</v>
      </c>
    </row>
    <row r="364" spans="1:4" x14ac:dyDescent="0.15">
      <c r="A364" s="40" t="s">
        <v>756</v>
      </c>
      <c r="B364" s="40" t="s">
        <v>726</v>
      </c>
      <c r="C364" s="40">
        <v>7</v>
      </c>
      <c r="D364" s="41" t="s">
        <v>757</v>
      </c>
    </row>
    <row r="365" spans="1:4" x14ac:dyDescent="0.15">
      <c r="A365" s="40" t="s">
        <v>758</v>
      </c>
      <c r="B365" s="40" t="s">
        <v>726</v>
      </c>
      <c r="C365" s="40">
        <v>7</v>
      </c>
      <c r="D365" s="41" t="s">
        <v>759</v>
      </c>
    </row>
    <row r="366" spans="1:4" x14ac:dyDescent="0.15">
      <c r="A366" s="40" t="s">
        <v>760</v>
      </c>
      <c r="B366" s="40" t="s">
        <v>726</v>
      </c>
      <c r="C366" s="40">
        <v>7</v>
      </c>
      <c r="D366" s="41" t="s">
        <v>761</v>
      </c>
    </row>
    <row r="367" spans="1:4" x14ac:dyDescent="0.15">
      <c r="A367" s="40" t="s">
        <v>762</v>
      </c>
      <c r="B367" s="40" t="s">
        <v>726</v>
      </c>
      <c r="C367" s="40">
        <v>7</v>
      </c>
      <c r="D367" s="41" t="s">
        <v>763</v>
      </c>
    </row>
    <row r="368" spans="1:4" x14ac:dyDescent="0.15">
      <c r="A368" s="40" t="s">
        <v>764</v>
      </c>
      <c r="B368" s="40" t="s">
        <v>726</v>
      </c>
      <c r="C368" s="40">
        <v>7</v>
      </c>
      <c r="D368" s="41" t="s">
        <v>765</v>
      </c>
    </row>
    <row r="369" spans="1:4" x14ac:dyDescent="0.15">
      <c r="A369" s="40" t="s">
        <v>766</v>
      </c>
      <c r="B369" s="40" t="s">
        <v>726</v>
      </c>
      <c r="C369" s="40">
        <v>7</v>
      </c>
      <c r="D369" s="41" t="s">
        <v>767</v>
      </c>
    </row>
    <row r="370" spans="1:4" x14ac:dyDescent="0.15">
      <c r="A370" s="40" t="s">
        <v>768</v>
      </c>
      <c r="B370" s="40" t="s">
        <v>726</v>
      </c>
      <c r="C370" s="40">
        <v>7</v>
      </c>
      <c r="D370" s="41" t="s">
        <v>769</v>
      </c>
    </row>
    <row r="371" spans="1:4" x14ac:dyDescent="0.15">
      <c r="A371" s="40" t="s">
        <v>770</v>
      </c>
      <c r="B371" s="40" t="s">
        <v>726</v>
      </c>
      <c r="C371" s="40">
        <v>7</v>
      </c>
      <c r="D371" s="41" t="s">
        <v>771</v>
      </c>
    </row>
    <row r="372" spans="1:4" x14ac:dyDescent="0.15">
      <c r="A372" s="40" t="s">
        <v>772</v>
      </c>
      <c r="B372" s="40" t="s">
        <v>726</v>
      </c>
      <c r="C372" s="40">
        <v>7</v>
      </c>
      <c r="D372" s="41" t="s">
        <v>773</v>
      </c>
    </row>
    <row r="373" spans="1:4" x14ac:dyDescent="0.15">
      <c r="A373" s="40" t="s">
        <v>774</v>
      </c>
      <c r="B373" s="40" t="s">
        <v>726</v>
      </c>
      <c r="C373" s="40">
        <v>7</v>
      </c>
      <c r="D373" s="41" t="s">
        <v>775</v>
      </c>
    </row>
    <row r="374" spans="1:4" x14ac:dyDescent="0.15">
      <c r="A374" s="40" t="s">
        <v>776</v>
      </c>
      <c r="B374" s="40" t="s">
        <v>726</v>
      </c>
      <c r="C374" s="40">
        <v>7</v>
      </c>
      <c r="D374" s="41" t="s">
        <v>777</v>
      </c>
    </row>
    <row r="375" spans="1:4" x14ac:dyDescent="0.15">
      <c r="A375" s="40" t="s">
        <v>778</v>
      </c>
      <c r="B375" s="40" t="s">
        <v>726</v>
      </c>
      <c r="C375" s="40">
        <v>7</v>
      </c>
      <c r="D375" s="41" t="s">
        <v>779</v>
      </c>
    </row>
    <row r="376" spans="1:4" x14ac:dyDescent="0.15">
      <c r="A376" s="40" t="s">
        <v>780</v>
      </c>
      <c r="B376" s="40" t="s">
        <v>726</v>
      </c>
      <c r="C376" s="40">
        <v>7</v>
      </c>
      <c r="D376" s="41" t="s">
        <v>781</v>
      </c>
    </row>
    <row r="377" spans="1:4" x14ac:dyDescent="0.15">
      <c r="A377" s="40" t="s">
        <v>782</v>
      </c>
      <c r="B377" s="40" t="s">
        <v>726</v>
      </c>
      <c r="C377" s="40">
        <v>7</v>
      </c>
      <c r="D377" s="41" t="s">
        <v>783</v>
      </c>
    </row>
    <row r="378" spans="1:4" x14ac:dyDescent="0.15">
      <c r="A378" s="40" t="s">
        <v>784</v>
      </c>
      <c r="B378" s="40" t="s">
        <v>726</v>
      </c>
      <c r="C378" s="40">
        <v>7</v>
      </c>
      <c r="D378" s="41" t="s">
        <v>785</v>
      </c>
    </row>
    <row r="379" spans="1:4" x14ac:dyDescent="0.15">
      <c r="A379" s="40" t="s">
        <v>786</v>
      </c>
      <c r="B379" s="40" t="s">
        <v>726</v>
      </c>
      <c r="C379" s="40">
        <v>7</v>
      </c>
      <c r="D379" s="41" t="s">
        <v>787</v>
      </c>
    </row>
    <row r="380" spans="1:4" x14ac:dyDescent="0.15">
      <c r="A380" s="40" t="s">
        <v>695</v>
      </c>
      <c r="B380" s="40" t="s">
        <v>726</v>
      </c>
      <c r="C380" s="40">
        <v>7</v>
      </c>
      <c r="D380" s="41" t="s">
        <v>788</v>
      </c>
    </row>
    <row r="381" spans="1:4" x14ac:dyDescent="0.15">
      <c r="A381" s="40" t="s">
        <v>789</v>
      </c>
      <c r="B381" s="40" t="s">
        <v>726</v>
      </c>
      <c r="C381" s="40">
        <v>7</v>
      </c>
      <c r="D381" s="41" t="s">
        <v>790</v>
      </c>
    </row>
    <row r="382" spans="1:4" x14ac:dyDescent="0.15">
      <c r="A382" s="40" t="s">
        <v>791</v>
      </c>
      <c r="B382" s="40" t="s">
        <v>726</v>
      </c>
      <c r="C382" s="40">
        <v>7</v>
      </c>
      <c r="D382" s="41" t="s">
        <v>792</v>
      </c>
    </row>
    <row r="383" spans="1:4" x14ac:dyDescent="0.15">
      <c r="A383" s="40" t="s">
        <v>793</v>
      </c>
      <c r="B383" s="40" t="s">
        <v>726</v>
      </c>
      <c r="C383" s="40">
        <v>7</v>
      </c>
      <c r="D383" s="41" t="s">
        <v>794</v>
      </c>
    </row>
    <row r="384" spans="1:4" x14ac:dyDescent="0.15">
      <c r="A384" s="40" t="s">
        <v>795</v>
      </c>
      <c r="B384" s="40" t="s">
        <v>726</v>
      </c>
      <c r="C384" s="40">
        <v>7</v>
      </c>
      <c r="D384" s="41" t="s">
        <v>796</v>
      </c>
    </row>
    <row r="385" spans="1:4" x14ac:dyDescent="0.15">
      <c r="A385" s="40" t="s">
        <v>797</v>
      </c>
      <c r="B385" s="40" t="s">
        <v>726</v>
      </c>
      <c r="C385" s="40">
        <v>7</v>
      </c>
      <c r="D385" s="41" t="s">
        <v>798</v>
      </c>
    </row>
    <row r="386" spans="1:4" x14ac:dyDescent="0.15">
      <c r="A386" s="40" t="s">
        <v>799</v>
      </c>
      <c r="B386" s="40" t="s">
        <v>726</v>
      </c>
      <c r="C386" s="40">
        <v>7</v>
      </c>
      <c r="D386" s="41" t="s">
        <v>800</v>
      </c>
    </row>
    <row r="387" spans="1:4" x14ac:dyDescent="0.15">
      <c r="A387" s="40" t="s">
        <v>801</v>
      </c>
      <c r="B387" s="40" t="s">
        <v>726</v>
      </c>
      <c r="C387" s="40">
        <v>7</v>
      </c>
      <c r="D387" s="41" t="s">
        <v>802</v>
      </c>
    </row>
    <row r="388" spans="1:4" x14ac:dyDescent="0.15">
      <c r="A388" s="40" t="s">
        <v>803</v>
      </c>
      <c r="B388" s="40" t="s">
        <v>726</v>
      </c>
      <c r="C388" s="40">
        <v>7</v>
      </c>
      <c r="D388" s="41" t="s">
        <v>804</v>
      </c>
    </row>
    <row r="389" spans="1:4" x14ac:dyDescent="0.15">
      <c r="A389" s="40" t="s">
        <v>805</v>
      </c>
      <c r="B389" s="40" t="s">
        <v>726</v>
      </c>
      <c r="C389" s="40">
        <v>7</v>
      </c>
      <c r="D389" s="41" t="s">
        <v>806</v>
      </c>
    </row>
    <row r="390" spans="1:4" x14ac:dyDescent="0.15">
      <c r="A390" s="40" t="s">
        <v>807</v>
      </c>
      <c r="B390" s="40" t="s">
        <v>726</v>
      </c>
      <c r="C390" s="40">
        <v>7</v>
      </c>
      <c r="D390" s="41" t="s">
        <v>808</v>
      </c>
    </row>
    <row r="391" spans="1:4" x14ac:dyDescent="0.15">
      <c r="A391" s="40" t="s">
        <v>809</v>
      </c>
      <c r="B391" s="40" t="s">
        <v>726</v>
      </c>
      <c r="C391" s="40">
        <v>7</v>
      </c>
      <c r="D391" s="41" t="s">
        <v>810</v>
      </c>
    </row>
    <row r="392" spans="1:4" x14ac:dyDescent="0.15">
      <c r="A392" s="40" t="s">
        <v>811</v>
      </c>
      <c r="B392" s="40" t="s">
        <v>726</v>
      </c>
      <c r="C392" s="40">
        <v>7</v>
      </c>
      <c r="D392" s="41" t="s">
        <v>812</v>
      </c>
    </row>
    <row r="393" spans="1:4" x14ac:dyDescent="0.15">
      <c r="A393" s="40" t="s">
        <v>813</v>
      </c>
      <c r="B393" s="40" t="s">
        <v>726</v>
      </c>
      <c r="C393" s="40">
        <v>7</v>
      </c>
      <c r="D393" s="41" t="s">
        <v>814</v>
      </c>
    </row>
    <row r="394" spans="1:4" x14ac:dyDescent="0.15">
      <c r="A394" s="40" t="s">
        <v>815</v>
      </c>
      <c r="B394" s="40" t="s">
        <v>726</v>
      </c>
      <c r="C394" s="40">
        <v>7</v>
      </c>
      <c r="D394" s="41" t="s">
        <v>816</v>
      </c>
    </row>
    <row r="395" spans="1:4" x14ac:dyDescent="0.15">
      <c r="A395" s="40" t="s">
        <v>817</v>
      </c>
      <c r="B395" s="40" t="s">
        <v>726</v>
      </c>
      <c r="C395" s="40">
        <v>7</v>
      </c>
      <c r="D395" s="41" t="s">
        <v>818</v>
      </c>
    </row>
    <row r="396" spans="1:4" x14ac:dyDescent="0.15">
      <c r="A396" s="40" t="s">
        <v>819</v>
      </c>
      <c r="B396" s="40" t="s">
        <v>726</v>
      </c>
      <c r="C396" s="40">
        <v>7</v>
      </c>
      <c r="D396" s="41" t="s">
        <v>820</v>
      </c>
    </row>
    <row r="397" spans="1:4" x14ac:dyDescent="0.15">
      <c r="A397" s="40" t="s">
        <v>821</v>
      </c>
      <c r="B397" s="40" t="s">
        <v>726</v>
      </c>
      <c r="C397" s="40">
        <v>7</v>
      </c>
      <c r="D397" s="41" t="s">
        <v>822</v>
      </c>
    </row>
    <row r="398" spans="1:4" x14ac:dyDescent="0.15">
      <c r="A398" s="40" t="s">
        <v>823</v>
      </c>
      <c r="B398" s="40" t="s">
        <v>726</v>
      </c>
      <c r="C398" s="40">
        <v>7</v>
      </c>
      <c r="D398" s="41" t="s">
        <v>824</v>
      </c>
    </row>
    <row r="399" spans="1:4" x14ac:dyDescent="0.15">
      <c r="A399" s="40" t="s">
        <v>825</v>
      </c>
      <c r="B399" s="40" t="s">
        <v>726</v>
      </c>
      <c r="C399" s="40">
        <v>7</v>
      </c>
      <c r="D399" s="41" t="s">
        <v>826</v>
      </c>
    </row>
    <row r="400" spans="1:4" x14ac:dyDescent="0.15">
      <c r="A400" s="40" t="s">
        <v>827</v>
      </c>
      <c r="B400" s="40" t="s">
        <v>726</v>
      </c>
      <c r="C400" s="40">
        <v>7</v>
      </c>
      <c r="D400" s="41" t="s">
        <v>828</v>
      </c>
    </row>
    <row r="401" spans="1:4" x14ac:dyDescent="0.15">
      <c r="A401" s="40" t="s">
        <v>829</v>
      </c>
      <c r="B401" s="40" t="s">
        <v>726</v>
      </c>
      <c r="C401" s="40">
        <v>7</v>
      </c>
      <c r="D401" s="41" t="s">
        <v>830</v>
      </c>
    </row>
    <row r="402" spans="1:4" x14ac:dyDescent="0.15">
      <c r="A402" s="40" t="s">
        <v>831</v>
      </c>
      <c r="B402" s="40" t="s">
        <v>726</v>
      </c>
      <c r="C402" s="40">
        <v>7</v>
      </c>
      <c r="D402" s="41" t="s">
        <v>832</v>
      </c>
    </row>
    <row r="403" spans="1:4" x14ac:dyDescent="0.15">
      <c r="A403" s="40" t="s">
        <v>833</v>
      </c>
      <c r="B403" s="40" t="s">
        <v>726</v>
      </c>
      <c r="C403" s="40">
        <v>7</v>
      </c>
      <c r="D403" s="41" t="s">
        <v>834</v>
      </c>
    </row>
    <row r="404" spans="1:4" x14ac:dyDescent="0.15">
      <c r="A404" s="40" t="s">
        <v>835</v>
      </c>
      <c r="B404" s="40" t="s">
        <v>726</v>
      </c>
      <c r="C404" s="40">
        <v>7</v>
      </c>
      <c r="D404" s="41" t="s">
        <v>836</v>
      </c>
    </row>
    <row r="405" spans="1:4" x14ac:dyDescent="0.15">
      <c r="A405" s="40" t="s">
        <v>837</v>
      </c>
      <c r="B405" s="40" t="s">
        <v>726</v>
      </c>
      <c r="C405" s="40">
        <v>7</v>
      </c>
      <c r="D405" s="41" t="s">
        <v>838</v>
      </c>
    </row>
    <row r="406" spans="1:4" x14ac:dyDescent="0.15">
      <c r="A406" s="40" t="s">
        <v>839</v>
      </c>
      <c r="B406" s="40" t="s">
        <v>726</v>
      </c>
      <c r="C406" s="40">
        <v>7</v>
      </c>
      <c r="D406" s="41" t="s">
        <v>840</v>
      </c>
    </row>
    <row r="407" spans="1:4" x14ac:dyDescent="0.15">
      <c r="A407" s="40" t="s">
        <v>841</v>
      </c>
      <c r="B407" s="40" t="s">
        <v>726</v>
      </c>
      <c r="C407" s="40">
        <v>7</v>
      </c>
      <c r="D407" s="41" t="s">
        <v>842</v>
      </c>
    </row>
    <row r="408" spans="1:4" x14ac:dyDescent="0.15">
      <c r="A408" s="40" t="s">
        <v>843</v>
      </c>
      <c r="B408" s="40" t="s">
        <v>844</v>
      </c>
      <c r="C408" s="40">
        <v>8</v>
      </c>
      <c r="D408" s="41" t="s">
        <v>845</v>
      </c>
    </row>
    <row r="409" spans="1:4" x14ac:dyDescent="0.15">
      <c r="A409" s="40" t="s">
        <v>846</v>
      </c>
      <c r="B409" s="40" t="s">
        <v>844</v>
      </c>
      <c r="C409" s="40">
        <v>8</v>
      </c>
      <c r="D409" s="41" t="s">
        <v>847</v>
      </c>
    </row>
    <row r="410" spans="1:4" x14ac:dyDescent="0.15">
      <c r="A410" s="40" t="s">
        <v>848</v>
      </c>
      <c r="B410" s="40" t="s">
        <v>844</v>
      </c>
      <c r="C410" s="40">
        <v>8</v>
      </c>
      <c r="D410" s="41" t="s">
        <v>849</v>
      </c>
    </row>
    <row r="411" spans="1:4" x14ac:dyDescent="0.15">
      <c r="A411" s="40" t="s">
        <v>850</v>
      </c>
      <c r="B411" s="40" t="s">
        <v>844</v>
      </c>
      <c r="C411" s="40">
        <v>8</v>
      </c>
      <c r="D411" s="41" t="s">
        <v>851</v>
      </c>
    </row>
    <row r="412" spans="1:4" x14ac:dyDescent="0.15">
      <c r="A412" s="40" t="s">
        <v>852</v>
      </c>
      <c r="B412" s="40" t="s">
        <v>844</v>
      </c>
      <c r="C412" s="40">
        <v>8</v>
      </c>
      <c r="D412" s="41" t="s">
        <v>853</v>
      </c>
    </row>
    <row r="413" spans="1:4" x14ac:dyDescent="0.15">
      <c r="A413" s="40" t="s">
        <v>854</v>
      </c>
      <c r="B413" s="40" t="s">
        <v>844</v>
      </c>
      <c r="C413" s="40">
        <v>8</v>
      </c>
      <c r="D413" s="41" t="s">
        <v>855</v>
      </c>
    </row>
    <row r="414" spans="1:4" x14ac:dyDescent="0.15">
      <c r="A414" s="40" t="s">
        <v>856</v>
      </c>
      <c r="B414" s="40" t="s">
        <v>844</v>
      </c>
      <c r="C414" s="40">
        <v>8</v>
      </c>
      <c r="D414" s="41" t="s">
        <v>857</v>
      </c>
    </row>
    <row r="415" spans="1:4" x14ac:dyDescent="0.15">
      <c r="A415" s="40" t="s">
        <v>858</v>
      </c>
      <c r="B415" s="40" t="s">
        <v>844</v>
      </c>
      <c r="C415" s="40">
        <v>8</v>
      </c>
      <c r="D415" s="41" t="s">
        <v>859</v>
      </c>
    </row>
    <row r="416" spans="1:4" x14ac:dyDescent="0.15">
      <c r="A416" s="40" t="s">
        <v>860</v>
      </c>
      <c r="B416" s="40" t="s">
        <v>844</v>
      </c>
      <c r="C416" s="40">
        <v>8</v>
      </c>
      <c r="D416" s="41" t="s">
        <v>861</v>
      </c>
    </row>
    <row r="417" spans="1:4" x14ac:dyDescent="0.15">
      <c r="A417" s="40" t="s">
        <v>862</v>
      </c>
      <c r="B417" s="40" t="s">
        <v>844</v>
      </c>
      <c r="C417" s="40">
        <v>8</v>
      </c>
      <c r="D417" s="41" t="s">
        <v>863</v>
      </c>
    </row>
    <row r="418" spans="1:4" x14ac:dyDescent="0.15">
      <c r="A418" s="40" t="s">
        <v>864</v>
      </c>
      <c r="B418" s="40" t="s">
        <v>844</v>
      </c>
      <c r="C418" s="40">
        <v>8</v>
      </c>
      <c r="D418" s="41" t="s">
        <v>865</v>
      </c>
    </row>
    <row r="419" spans="1:4" x14ac:dyDescent="0.15">
      <c r="A419" s="40" t="s">
        <v>866</v>
      </c>
      <c r="B419" s="40" t="s">
        <v>844</v>
      </c>
      <c r="C419" s="40">
        <v>8</v>
      </c>
      <c r="D419" s="41" t="s">
        <v>867</v>
      </c>
    </row>
    <row r="420" spans="1:4" x14ac:dyDescent="0.15">
      <c r="A420" s="40" t="s">
        <v>868</v>
      </c>
      <c r="B420" s="40" t="s">
        <v>844</v>
      </c>
      <c r="C420" s="40">
        <v>8</v>
      </c>
      <c r="D420" s="41" t="s">
        <v>869</v>
      </c>
    </row>
    <row r="421" spans="1:4" x14ac:dyDescent="0.15">
      <c r="A421" s="40" t="s">
        <v>870</v>
      </c>
      <c r="B421" s="40" t="s">
        <v>844</v>
      </c>
      <c r="C421" s="40">
        <v>8</v>
      </c>
      <c r="D421" s="41" t="s">
        <v>871</v>
      </c>
    </row>
    <row r="422" spans="1:4" x14ac:dyDescent="0.15">
      <c r="A422" s="40" t="s">
        <v>872</v>
      </c>
      <c r="B422" s="40" t="s">
        <v>844</v>
      </c>
      <c r="C422" s="40">
        <v>8</v>
      </c>
      <c r="D422" s="41" t="s">
        <v>873</v>
      </c>
    </row>
    <row r="423" spans="1:4" x14ac:dyDescent="0.15">
      <c r="A423" s="40" t="s">
        <v>874</v>
      </c>
      <c r="B423" s="40" t="s">
        <v>844</v>
      </c>
      <c r="C423" s="40">
        <v>8</v>
      </c>
      <c r="D423" s="41" t="s">
        <v>875</v>
      </c>
    </row>
    <row r="424" spans="1:4" x14ac:dyDescent="0.15">
      <c r="A424" s="40" t="s">
        <v>876</v>
      </c>
      <c r="B424" s="40" t="s">
        <v>844</v>
      </c>
      <c r="C424" s="40">
        <v>8</v>
      </c>
      <c r="D424" s="41" t="s">
        <v>877</v>
      </c>
    </row>
    <row r="425" spans="1:4" x14ac:dyDescent="0.15">
      <c r="A425" s="40" t="s">
        <v>878</v>
      </c>
      <c r="B425" s="40" t="s">
        <v>844</v>
      </c>
      <c r="C425" s="40">
        <v>8</v>
      </c>
      <c r="D425" s="41" t="s">
        <v>879</v>
      </c>
    </row>
    <row r="426" spans="1:4" x14ac:dyDescent="0.15">
      <c r="A426" s="40" t="s">
        <v>880</v>
      </c>
      <c r="B426" s="40" t="s">
        <v>844</v>
      </c>
      <c r="C426" s="40">
        <v>8</v>
      </c>
      <c r="D426" s="41" t="s">
        <v>881</v>
      </c>
    </row>
    <row r="427" spans="1:4" x14ac:dyDescent="0.15">
      <c r="A427" s="40" t="s">
        <v>882</v>
      </c>
      <c r="B427" s="40" t="s">
        <v>844</v>
      </c>
      <c r="C427" s="40">
        <v>8</v>
      </c>
      <c r="D427" s="41" t="s">
        <v>883</v>
      </c>
    </row>
    <row r="428" spans="1:4" x14ac:dyDescent="0.15">
      <c r="A428" s="40" t="s">
        <v>884</v>
      </c>
      <c r="B428" s="40" t="s">
        <v>844</v>
      </c>
      <c r="C428" s="40">
        <v>8</v>
      </c>
      <c r="D428" s="41" t="s">
        <v>885</v>
      </c>
    </row>
    <row r="429" spans="1:4" x14ac:dyDescent="0.15">
      <c r="A429" s="40" t="s">
        <v>886</v>
      </c>
      <c r="B429" s="40" t="s">
        <v>844</v>
      </c>
      <c r="C429" s="40">
        <v>8</v>
      </c>
      <c r="D429" s="41" t="s">
        <v>887</v>
      </c>
    </row>
    <row r="430" spans="1:4" x14ac:dyDescent="0.15">
      <c r="A430" s="40" t="s">
        <v>888</v>
      </c>
      <c r="B430" s="40" t="s">
        <v>844</v>
      </c>
      <c r="C430" s="40">
        <v>8</v>
      </c>
      <c r="D430" s="41" t="s">
        <v>889</v>
      </c>
    </row>
    <row r="431" spans="1:4" x14ac:dyDescent="0.15">
      <c r="A431" s="40" t="s">
        <v>890</v>
      </c>
      <c r="B431" s="40" t="s">
        <v>844</v>
      </c>
      <c r="C431" s="40">
        <v>8</v>
      </c>
      <c r="D431" s="41" t="s">
        <v>891</v>
      </c>
    </row>
    <row r="432" spans="1:4" x14ac:dyDescent="0.15">
      <c r="A432" s="40" t="s">
        <v>892</v>
      </c>
      <c r="B432" s="40" t="s">
        <v>844</v>
      </c>
      <c r="C432" s="40">
        <v>8</v>
      </c>
      <c r="D432" s="41" t="s">
        <v>893</v>
      </c>
    </row>
    <row r="433" spans="1:4" x14ac:dyDescent="0.15">
      <c r="A433" s="40" t="s">
        <v>894</v>
      </c>
      <c r="B433" s="40" t="s">
        <v>844</v>
      </c>
      <c r="C433" s="40">
        <v>8</v>
      </c>
      <c r="D433" s="41" t="s">
        <v>895</v>
      </c>
    </row>
    <row r="434" spans="1:4" x14ac:dyDescent="0.15">
      <c r="A434" s="40" t="s">
        <v>896</v>
      </c>
      <c r="B434" s="40" t="s">
        <v>844</v>
      </c>
      <c r="C434" s="40">
        <v>8</v>
      </c>
      <c r="D434" s="41" t="s">
        <v>897</v>
      </c>
    </row>
    <row r="435" spans="1:4" x14ac:dyDescent="0.15">
      <c r="A435" s="40" t="s">
        <v>898</v>
      </c>
      <c r="B435" s="40" t="s">
        <v>844</v>
      </c>
      <c r="C435" s="40">
        <v>8</v>
      </c>
      <c r="D435" s="41" t="s">
        <v>899</v>
      </c>
    </row>
    <row r="436" spans="1:4" x14ac:dyDescent="0.15">
      <c r="A436" s="40" t="s">
        <v>900</v>
      </c>
      <c r="B436" s="40" t="s">
        <v>844</v>
      </c>
      <c r="C436" s="40">
        <v>8</v>
      </c>
      <c r="D436" s="41" t="s">
        <v>901</v>
      </c>
    </row>
    <row r="437" spans="1:4" x14ac:dyDescent="0.15">
      <c r="A437" s="40" t="s">
        <v>902</v>
      </c>
      <c r="B437" s="40" t="s">
        <v>844</v>
      </c>
      <c r="C437" s="40">
        <v>8</v>
      </c>
      <c r="D437" s="41" t="s">
        <v>903</v>
      </c>
    </row>
    <row r="438" spans="1:4" x14ac:dyDescent="0.15">
      <c r="A438" s="40" t="s">
        <v>904</v>
      </c>
      <c r="B438" s="40" t="s">
        <v>844</v>
      </c>
      <c r="C438" s="40">
        <v>8</v>
      </c>
      <c r="D438" s="41" t="s">
        <v>905</v>
      </c>
    </row>
    <row r="439" spans="1:4" x14ac:dyDescent="0.15">
      <c r="A439" s="40" t="s">
        <v>906</v>
      </c>
      <c r="B439" s="40" t="s">
        <v>844</v>
      </c>
      <c r="C439" s="40">
        <v>8</v>
      </c>
      <c r="D439" s="41" t="s">
        <v>907</v>
      </c>
    </row>
    <row r="440" spans="1:4" x14ac:dyDescent="0.15">
      <c r="A440" s="40" t="s">
        <v>908</v>
      </c>
      <c r="B440" s="40" t="s">
        <v>844</v>
      </c>
      <c r="C440" s="40">
        <v>8</v>
      </c>
      <c r="D440" s="41" t="s">
        <v>909</v>
      </c>
    </row>
    <row r="441" spans="1:4" x14ac:dyDescent="0.15">
      <c r="A441" s="40" t="s">
        <v>910</v>
      </c>
      <c r="B441" s="40" t="s">
        <v>844</v>
      </c>
      <c r="C441" s="40">
        <v>8</v>
      </c>
      <c r="D441" s="41" t="s">
        <v>911</v>
      </c>
    </row>
    <row r="442" spans="1:4" x14ac:dyDescent="0.15">
      <c r="A442" s="40" t="s">
        <v>912</v>
      </c>
      <c r="B442" s="40" t="s">
        <v>844</v>
      </c>
      <c r="C442" s="40">
        <v>8</v>
      </c>
      <c r="D442" s="41" t="s">
        <v>913</v>
      </c>
    </row>
    <row r="443" spans="1:4" x14ac:dyDescent="0.15">
      <c r="A443" s="40" t="s">
        <v>914</v>
      </c>
      <c r="B443" s="40" t="s">
        <v>844</v>
      </c>
      <c r="C443" s="40">
        <v>8</v>
      </c>
      <c r="D443" s="41" t="s">
        <v>915</v>
      </c>
    </row>
    <row r="444" spans="1:4" x14ac:dyDescent="0.15">
      <c r="A444" s="40" t="s">
        <v>916</v>
      </c>
      <c r="B444" s="40" t="s">
        <v>844</v>
      </c>
      <c r="C444" s="40">
        <v>8</v>
      </c>
      <c r="D444" s="41" t="s">
        <v>917</v>
      </c>
    </row>
    <row r="445" spans="1:4" x14ac:dyDescent="0.15">
      <c r="A445" s="40" t="s">
        <v>918</v>
      </c>
      <c r="B445" s="40" t="s">
        <v>844</v>
      </c>
      <c r="C445" s="40">
        <v>8</v>
      </c>
      <c r="D445" s="41" t="s">
        <v>919</v>
      </c>
    </row>
    <row r="446" spans="1:4" x14ac:dyDescent="0.15">
      <c r="A446" s="40" t="s">
        <v>920</v>
      </c>
      <c r="B446" s="40" t="s">
        <v>844</v>
      </c>
      <c r="C446" s="40">
        <v>8</v>
      </c>
      <c r="D446" s="41" t="s">
        <v>921</v>
      </c>
    </row>
    <row r="447" spans="1:4" x14ac:dyDescent="0.15">
      <c r="A447" s="40" t="s">
        <v>922</v>
      </c>
      <c r="B447" s="40" t="s">
        <v>844</v>
      </c>
      <c r="C447" s="40">
        <v>8</v>
      </c>
      <c r="D447" s="41" t="s">
        <v>923</v>
      </c>
    </row>
    <row r="448" spans="1:4" x14ac:dyDescent="0.15">
      <c r="A448" s="40" t="s">
        <v>924</v>
      </c>
      <c r="B448" s="40" t="s">
        <v>844</v>
      </c>
      <c r="C448" s="40">
        <v>8</v>
      </c>
      <c r="D448" s="41" t="s">
        <v>925</v>
      </c>
    </row>
    <row r="449" spans="1:4" x14ac:dyDescent="0.15">
      <c r="A449" s="40" t="s">
        <v>926</v>
      </c>
      <c r="B449" s="40" t="s">
        <v>844</v>
      </c>
      <c r="C449" s="40">
        <v>8</v>
      </c>
      <c r="D449" s="41" t="s">
        <v>927</v>
      </c>
    </row>
    <row r="450" spans="1:4" x14ac:dyDescent="0.15">
      <c r="A450" s="40" t="s">
        <v>928</v>
      </c>
      <c r="B450" s="40" t="s">
        <v>844</v>
      </c>
      <c r="C450" s="40">
        <v>8</v>
      </c>
      <c r="D450" s="41" t="s">
        <v>929</v>
      </c>
    </row>
    <row r="451" spans="1:4" x14ac:dyDescent="0.15">
      <c r="A451" s="40" t="s">
        <v>930</v>
      </c>
      <c r="B451" s="40" t="s">
        <v>844</v>
      </c>
      <c r="C451" s="40">
        <v>8</v>
      </c>
      <c r="D451" s="41" t="s">
        <v>931</v>
      </c>
    </row>
    <row r="452" spans="1:4" x14ac:dyDescent="0.15">
      <c r="A452" s="40" t="s">
        <v>932</v>
      </c>
      <c r="B452" s="40" t="s">
        <v>933</v>
      </c>
      <c r="C452" s="40">
        <v>9</v>
      </c>
      <c r="D452" s="41" t="s">
        <v>934</v>
      </c>
    </row>
    <row r="453" spans="1:4" x14ac:dyDescent="0.15">
      <c r="A453" s="40" t="s">
        <v>935</v>
      </c>
      <c r="B453" s="40" t="s">
        <v>933</v>
      </c>
      <c r="C453" s="40">
        <v>9</v>
      </c>
      <c r="D453" s="41" t="s">
        <v>936</v>
      </c>
    </row>
    <row r="454" spans="1:4" x14ac:dyDescent="0.15">
      <c r="A454" s="40" t="s">
        <v>937</v>
      </c>
      <c r="B454" s="40" t="s">
        <v>933</v>
      </c>
      <c r="C454" s="40">
        <v>9</v>
      </c>
      <c r="D454" s="41" t="s">
        <v>938</v>
      </c>
    </row>
    <row r="455" spans="1:4" x14ac:dyDescent="0.15">
      <c r="A455" s="40" t="s">
        <v>939</v>
      </c>
      <c r="B455" s="40" t="s">
        <v>933</v>
      </c>
      <c r="C455" s="40">
        <v>9</v>
      </c>
      <c r="D455" s="41" t="s">
        <v>940</v>
      </c>
    </row>
    <row r="456" spans="1:4" x14ac:dyDescent="0.15">
      <c r="A456" s="40" t="s">
        <v>941</v>
      </c>
      <c r="B456" s="40" t="s">
        <v>933</v>
      </c>
      <c r="C456" s="40">
        <v>9</v>
      </c>
      <c r="D456" s="41" t="s">
        <v>942</v>
      </c>
    </row>
    <row r="457" spans="1:4" x14ac:dyDescent="0.15">
      <c r="A457" s="40" t="s">
        <v>943</v>
      </c>
      <c r="B457" s="40" t="s">
        <v>933</v>
      </c>
      <c r="C457" s="40">
        <v>9</v>
      </c>
      <c r="D457" s="41" t="s">
        <v>944</v>
      </c>
    </row>
    <row r="458" spans="1:4" x14ac:dyDescent="0.15">
      <c r="A458" s="40" t="s">
        <v>945</v>
      </c>
      <c r="B458" s="40" t="s">
        <v>933</v>
      </c>
      <c r="C458" s="40">
        <v>9</v>
      </c>
      <c r="D458" s="41" t="s">
        <v>946</v>
      </c>
    </row>
    <row r="459" spans="1:4" x14ac:dyDescent="0.15">
      <c r="A459" s="40" t="s">
        <v>947</v>
      </c>
      <c r="B459" s="40" t="s">
        <v>933</v>
      </c>
      <c r="C459" s="40">
        <v>9</v>
      </c>
      <c r="D459" s="41" t="s">
        <v>948</v>
      </c>
    </row>
    <row r="460" spans="1:4" x14ac:dyDescent="0.15">
      <c r="A460" s="40" t="s">
        <v>949</v>
      </c>
      <c r="B460" s="40" t="s">
        <v>933</v>
      </c>
      <c r="C460" s="40">
        <v>9</v>
      </c>
      <c r="D460" s="41" t="s">
        <v>950</v>
      </c>
    </row>
    <row r="461" spans="1:4" x14ac:dyDescent="0.15">
      <c r="A461" s="40" t="s">
        <v>951</v>
      </c>
      <c r="B461" s="40" t="s">
        <v>933</v>
      </c>
      <c r="C461" s="40">
        <v>9</v>
      </c>
      <c r="D461" s="41" t="s">
        <v>952</v>
      </c>
    </row>
    <row r="462" spans="1:4" x14ac:dyDescent="0.15">
      <c r="A462" s="40" t="s">
        <v>953</v>
      </c>
      <c r="B462" s="40" t="s">
        <v>933</v>
      </c>
      <c r="C462" s="40">
        <v>9</v>
      </c>
      <c r="D462" s="41" t="s">
        <v>954</v>
      </c>
    </row>
    <row r="463" spans="1:4" x14ac:dyDescent="0.15">
      <c r="A463" s="40" t="s">
        <v>955</v>
      </c>
      <c r="B463" s="40" t="s">
        <v>933</v>
      </c>
      <c r="C463" s="40">
        <v>9</v>
      </c>
      <c r="D463" s="41" t="s">
        <v>956</v>
      </c>
    </row>
    <row r="464" spans="1:4" x14ac:dyDescent="0.15">
      <c r="A464" s="40" t="s">
        <v>957</v>
      </c>
      <c r="B464" s="40" t="s">
        <v>933</v>
      </c>
      <c r="C464" s="40">
        <v>9</v>
      </c>
      <c r="D464" s="41" t="s">
        <v>958</v>
      </c>
    </row>
    <row r="465" spans="1:4" x14ac:dyDescent="0.15">
      <c r="A465" s="40" t="s">
        <v>959</v>
      </c>
      <c r="B465" s="40" t="s">
        <v>933</v>
      </c>
      <c r="C465" s="40">
        <v>9</v>
      </c>
      <c r="D465" s="41" t="s">
        <v>960</v>
      </c>
    </row>
    <row r="466" spans="1:4" x14ac:dyDescent="0.15">
      <c r="A466" s="40" t="s">
        <v>961</v>
      </c>
      <c r="B466" s="40" t="s">
        <v>933</v>
      </c>
      <c r="C466" s="40">
        <v>9</v>
      </c>
      <c r="D466" s="41" t="s">
        <v>962</v>
      </c>
    </row>
    <row r="467" spans="1:4" x14ac:dyDescent="0.15">
      <c r="A467" s="40" t="s">
        <v>963</v>
      </c>
      <c r="B467" s="40" t="s">
        <v>933</v>
      </c>
      <c r="C467" s="40">
        <v>9</v>
      </c>
      <c r="D467" s="41" t="s">
        <v>964</v>
      </c>
    </row>
    <row r="468" spans="1:4" x14ac:dyDescent="0.15">
      <c r="A468" s="40" t="s">
        <v>965</v>
      </c>
      <c r="B468" s="40" t="s">
        <v>933</v>
      </c>
      <c r="C468" s="40">
        <v>9</v>
      </c>
      <c r="D468" s="41" t="s">
        <v>966</v>
      </c>
    </row>
    <row r="469" spans="1:4" x14ac:dyDescent="0.15">
      <c r="A469" s="40" t="s">
        <v>967</v>
      </c>
      <c r="B469" s="40" t="s">
        <v>933</v>
      </c>
      <c r="C469" s="40">
        <v>9</v>
      </c>
      <c r="D469" s="41" t="s">
        <v>968</v>
      </c>
    </row>
    <row r="470" spans="1:4" x14ac:dyDescent="0.15">
      <c r="A470" s="40" t="s">
        <v>969</v>
      </c>
      <c r="B470" s="40" t="s">
        <v>933</v>
      </c>
      <c r="C470" s="40">
        <v>9</v>
      </c>
      <c r="D470" s="41" t="s">
        <v>970</v>
      </c>
    </row>
    <row r="471" spans="1:4" x14ac:dyDescent="0.15">
      <c r="A471" s="40" t="s">
        <v>971</v>
      </c>
      <c r="B471" s="40" t="s">
        <v>933</v>
      </c>
      <c r="C471" s="40">
        <v>9</v>
      </c>
      <c r="D471" s="41" t="s">
        <v>972</v>
      </c>
    </row>
    <row r="472" spans="1:4" x14ac:dyDescent="0.15">
      <c r="A472" s="40" t="s">
        <v>973</v>
      </c>
      <c r="B472" s="40" t="s">
        <v>933</v>
      </c>
      <c r="C472" s="40">
        <v>9</v>
      </c>
      <c r="D472" s="41" t="s">
        <v>974</v>
      </c>
    </row>
    <row r="473" spans="1:4" x14ac:dyDescent="0.15">
      <c r="A473" s="40" t="s">
        <v>975</v>
      </c>
      <c r="B473" s="40" t="s">
        <v>933</v>
      </c>
      <c r="C473" s="40">
        <v>9</v>
      </c>
      <c r="D473" s="41" t="s">
        <v>976</v>
      </c>
    </row>
    <row r="474" spans="1:4" x14ac:dyDescent="0.15">
      <c r="A474" s="40" t="s">
        <v>977</v>
      </c>
      <c r="B474" s="40" t="s">
        <v>933</v>
      </c>
      <c r="C474" s="40">
        <v>9</v>
      </c>
      <c r="D474" s="41" t="s">
        <v>978</v>
      </c>
    </row>
    <row r="475" spans="1:4" x14ac:dyDescent="0.15">
      <c r="A475" s="40" t="s">
        <v>979</v>
      </c>
      <c r="B475" s="40" t="s">
        <v>933</v>
      </c>
      <c r="C475" s="40">
        <v>9</v>
      </c>
      <c r="D475" s="41" t="s">
        <v>980</v>
      </c>
    </row>
    <row r="476" spans="1:4" x14ac:dyDescent="0.15">
      <c r="A476" s="40" t="s">
        <v>981</v>
      </c>
      <c r="B476" s="40" t="s">
        <v>933</v>
      </c>
      <c r="C476" s="40">
        <v>9</v>
      </c>
      <c r="D476" s="41" t="s">
        <v>982</v>
      </c>
    </row>
    <row r="477" spans="1:4" x14ac:dyDescent="0.15">
      <c r="A477" s="40" t="s">
        <v>983</v>
      </c>
      <c r="B477" s="40" t="s">
        <v>984</v>
      </c>
      <c r="C477" s="40">
        <v>10</v>
      </c>
      <c r="D477" s="41" t="s">
        <v>985</v>
      </c>
    </row>
    <row r="478" spans="1:4" x14ac:dyDescent="0.15">
      <c r="A478" s="40" t="s">
        <v>986</v>
      </c>
      <c r="B478" s="40" t="s">
        <v>987</v>
      </c>
      <c r="C478" s="40">
        <v>10</v>
      </c>
      <c r="D478" s="41" t="s">
        <v>988</v>
      </c>
    </row>
    <row r="479" spans="1:4" x14ac:dyDescent="0.15">
      <c r="A479" s="40" t="s">
        <v>989</v>
      </c>
      <c r="B479" s="40" t="s">
        <v>987</v>
      </c>
      <c r="C479" s="40">
        <v>10</v>
      </c>
      <c r="D479" s="41" t="s">
        <v>990</v>
      </c>
    </row>
    <row r="480" spans="1:4" x14ac:dyDescent="0.15">
      <c r="A480" s="40" t="s">
        <v>991</v>
      </c>
      <c r="B480" s="40" t="s">
        <v>987</v>
      </c>
      <c r="C480" s="40">
        <v>10</v>
      </c>
      <c r="D480" s="41" t="s">
        <v>992</v>
      </c>
    </row>
    <row r="481" spans="1:4" x14ac:dyDescent="0.15">
      <c r="A481" s="40" t="s">
        <v>993</v>
      </c>
      <c r="B481" s="40" t="s">
        <v>987</v>
      </c>
      <c r="C481" s="40">
        <v>10</v>
      </c>
      <c r="D481" s="41" t="s">
        <v>994</v>
      </c>
    </row>
    <row r="482" spans="1:4" x14ac:dyDescent="0.15">
      <c r="A482" s="40" t="s">
        <v>995</v>
      </c>
      <c r="B482" s="40" t="s">
        <v>987</v>
      </c>
      <c r="C482" s="40">
        <v>10</v>
      </c>
      <c r="D482" s="41" t="s">
        <v>996</v>
      </c>
    </row>
    <row r="483" spans="1:4" x14ac:dyDescent="0.15">
      <c r="A483" s="40" t="s">
        <v>997</v>
      </c>
      <c r="B483" s="40" t="s">
        <v>987</v>
      </c>
      <c r="C483" s="40">
        <v>10</v>
      </c>
      <c r="D483" s="41" t="s">
        <v>998</v>
      </c>
    </row>
    <row r="484" spans="1:4" x14ac:dyDescent="0.15">
      <c r="A484" s="40" t="s">
        <v>999</v>
      </c>
      <c r="B484" s="40" t="s">
        <v>987</v>
      </c>
      <c r="C484" s="40">
        <v>10</v>
      </c>
      <c r="D484" s="41" t="s">
        <v>1000</v>
      </c>
    </row>
    <row r="485" spans="1:4" x14ac:dyDescent="0.15">
      <c r="A485" s="40" t="s">
        <v>1001</v>
      </c>
      <c r="B485" s="40" t="s">
        <v>987</v>
      </c>
      <c r="C485" s="40">
        <v>10</v>
      </c>
      <c r="D485" s="41" t="s">
        <v>1002</v>
      </c>
    </row>
    <row r="486" spans="1:4" x14ac:dyDescent="0.15">
      <c r="A486" s="40" t="s">
        <v>1003</v>
      </c>
      <c r="B486" s="40" t="s">
        <v>987</v>
      </c>
      <c r="C486" s="40">
        <v>10</v>
      </c>
      <c r="D486" s="41" t="s">
        <v>1004</v>
      </c>
    </row>
    <row r="487" spans="1:4" x14ac:dyDescent="0.15">
      <c r="A487" s="40" t="s">
        <v>1005</v>
      </c>
      <c r="B487" s="40" t="s">
        <v>987</v>
      </c>
      <c r="C487" s="40">
        <v>10</v>
      </c>
      <c r="D487" s="41" t="s">
        <v>1006</v>
      </c>
    </row>
    <row r="488" spans="1:4" x14ac:dyDescent="0.15">
      <c r="A488" s="40" t="s">
        <v>1007</v>
      </c>
      <c r="B488" s="40" t="s">
        <v>987</v>
      </c>
      <c r="C488" s="40">
        <v>10</v>
      </c>
      <c r="D488" s="41" t="s">
        <v>1008</v>
      </c>
    </row>
    <row r="489" spans="1:4" x14ac:dyDescent="0.15">
      <c r="A489" s="40" t="s">
        <v>1009</v>
      </c>
      <c r="B489" s="40" t="s">
        <v>987</v>
      </c>
      <c r="C489" s="40">
        <v>10</v>
      </c>
      <c r="D489" s="41" t="s">
        <v>1010</v>
      </c>
    </row>
    <row r="490" spans="1:4" x14ac:dyDescent="0.15">
      <c r="A490" s="40" t="s">
        <v>1011</v>
      </c>
      <c r="B490" s="40" t="s">
        <v>987</v>
      </c>
      <c r="C490" s="40">
        <v>10</v>
      </c>
      <c r="D490" s="41" t="s">
        <v>1012</v>
      </c>
    </row>
    <row r="491" spans="1:4" x14ac:dyDescent="0.15">
      <c r="A491" s="40" t="s">
        <v>1013</v>
      </c>
      <c r="B491" s="40" t="s">
        <v>987</v>
      </c>
      <c r="C491" s="40">
        <v>10</v>
      </c>
      <c r="D491" s="41" t="s">
        <v>1014</v>
      </c>
    </row>
    <row r="492" spans="1:4" x14ac:dyDescent="0.15">
      <c r="A492" s="40" t="s">
        <v>1015</v>
      </c>
      <c r="B492" s="40" t="s">
        <v>987</v>
      </c>
      <c r="C492" s="40">
        <v>10</v>
      </c>
      <c r="D492" s="41" t="s">
        <v>1016</v>
      </c>
    </row>
    <row r="493" spans="1:4" x14ac:dyDescent="0.15">
      <c r="A493" s="40" t="s">
        <v>1017</v>
      </c>
      <c r="B493" s="40" t="s">
        <v>987</v>
      </c>
      <c r="C493" s="40">
        <v>10</v>
      </c>
      <c r="D493" s="41" t="s">
        <v>1018</v>
      </c>
    </row>
    <row r="494" spans="1:4" x14ac:dyDescent="0.15">
      <c r="A494" s="40" t="s">
        <v>1019</v>
      </c>
      <c r="B494" s="40" t="s">
        <v>987</v>
      </c>
      <c r="C494" s="40">
        <v>10</v>
      </c>
      <c r="D494" s="41" t="s">
        <v>1020</v>
      </c>
    </row>
    <row r="495" spans="1:4" x14ac:dyDescent="0.15">
      <c r="A495" s="40" t="s">
        <v>1021</v>
      </c>
      <c r="B495" s="40" t="s">
        <v>987</v>
      </c>
      <c r="C495" s="40">
        <v>10</v>
      </c>
      <c r="D495" s="41" t="s">
        <v>1022</v>
      </c>
    </row>
    <row r="496" spans="1:4" x14ac:dyDescent="0.15">
      <c r="A496" s="40" t="s">
        <v>1023</v>
      </c>
      <c r="B496" s="40" t="s">
        <v>987</v>
      </c>
      <c r="C496" s="40">
        <v>10</v>
      </c>
      <c r="D496" s="41" t="s">
        <v>1024</v>
      </c>
    </row>
    <row r="497" spans="1:4" x14ac:dyDescent="0.15">
      <c r="A497" s="40" t="s">
        <v>1025</v>
      </c>
      <c r="B497" s="40" t="s">
        <v>987</v>
      </c>
      <c r="C497" s="40">
        <v>10</v>
      </c>
      <c r="D497" s="41" t="s">
        <v>1026</v>
      </c>
    </row>
    <row r="498" spans="1:4" x14ac:dyDescent="0.15">
      <c r="A498" s="40" t="s">
        <v>1027</v>
      </c>
      <c r="B498" s="40" t="s">
        <v>987</v>
      </c>
      <c r="C498" s="40">
        <v>10</v>
      </c>
      <c r="D498" s="41" t="s">
        <v>1028</v>
      </c>
    </row>
    <row r="499" spans="1:4" x14ac:dyDescent="0.15">
      <c r="A499" s="40" t="s">
        <v>1029</v>
      </c>
      <c r="B499" s="40" t="s">
        <v>987</v>
      </c>
      <c r="C499" s="40">
        <v>10</v>
      </c>
      <c r="D499" s="41" t="s">
        <v>1030</v>
      </c>
    </row>
    <row r="500" spans="1:4" x14ac:dyDescent="0.15">
      <c r="A500" s="40" t="s">
        <v>1031</v>
      </c>
      <c r="B500" s="40" t="s">
        <v>987</v>
      </c>
      <c r="C500" s="40">
        <v>10</v>
      </c>
      <c r="D500" s="41" t="s">
        <v>1032</v>
      </c>
    </row>
    <row r="501" spans="1:4" x14ac:dyDescent="0.15">
      <c r="A501" s="40" t="s">
        <v>1033</v>
      </c>
      <c r="B501" s="40" t="s">
        <v>987</v>
      </c>
      <c r="C501" s="40">
        <v>10</v>
      </c>
      <c r="D501" s="41" t="s">
        <v>1034</v>
      </c>
    </row>
    <row r="502" spans="1:4" x14ac:dyDescent="0.15">
      <c r="A502" s="40" t="s">
        <v>1035</v>
      </c>
      <c r="B502" s="40" t="s">
        <v>987</v>
      </c>
      <c r="C502" s="40">
        <v>10</v>
      </c>
      <c r="D502" s="41" t="s">
        <v>1036</v>
      </c>
    </row>
    <row r="503" spans="1:4" x14ac:dyDescent="0.15">
      <c r="A503" s="40" t="s">
        <v>1037</v>
      </c>
      <c r="B503" s="40" t="s">
        <v>987</v>
      </c>
      <c r="C503" s="40">
        <v>10</v>
      </c>
      <c r="D503" s="41" t="s">
        <v>1038</v>
      </c>
    </row>
    <row r="504" spans="1:4" x14ac:dyDescent="0.15">
      <c r="A504" s="40" t="s">
        <v>789</v>
      </c>
      <c r="B504" s="40" t="s">
        <v>987</v>
      </c>
      <c r="C504" s="40">
        <v>10</v>
      </c>
      <c r="D504" s="41" t="s">
        <v>1039</v>
      </c>
    </row>
    <row r="505" spans="1:4" x14ac:dyDescent="0.15">
      <c r="A505" s="40" t="s">
        <v>1040</v>
      </c>
      <c r="B505" s="40" t="s">
        <v>987</v>
      </c>
      <c r="C505" s="40">
        <v>10</v>
      </c>
      <c r="D505" s="41" t="s">
        <v>1041</v>
      </c>
    </row>
    <row r="506" spans="1:4" x14ac:dyDescent="0.15">
      <c r="A506" s="40" t="s">
        <v>1042</v>
      </c>
      <c r="B506" s="40" t="s">
        <v>987</v>
      </c>
      <c r="C506" s="40">
        <v>10</v>
      </c>
      <c r="D506" s="41" t="s">
        <v>1043</v>
      </c>
    </row>
    <row r="507" spans="1:4" x14ac:dyDescent="0.15">
      <c r="A507" s="40" t="s">
        <v>1044</v>
      </c>
      <c r="B507" s="40" t="s">
        <v>987</v>
      </c>
      <c r="C507" s="40">
        <v>10</v>
      </c>
      <c r="D507" s="41" t="s">
        <v>1045</v>
      </c>
    </row>
    <row r="508" spans="1:4" x14ac:dyDescent="0.15">
      <c r="A508" s="40" t="s">
        <v>1046</v>
      </c>
      <c r="B508" s="40" t="s">
        <v>987</v>
      </c>
      <c r="C508" s="40">
        <v>10</v>
      </c>
      <c r="D508" s="41" t="s">
        <v>1047</v>
      </c>
    </row>
    <row r="509" spans="1:4" x14ac:dyDescent="0.15">
      <c r="A509" s="40" t="s">
        <v>1048</v>
      </c>
      <c r="B509" s="40" t="s">
        <v>987</v>
      </c>
      <c r="C509" s="40">
        <v>10</v>
      </c>
      <c r="D509" s="41" t="s">
        <v>1049</v>
      </c>
    </row>
    <row r="510" spans="1:4" x14ac:dyDescent="0.15">
      <c r="A510" s="40" t="s">
        <v>1050</v>
      </c>
      <c r="B510" s="40" t="s">
        <v>987</v>
      </c>
      <c r="C510" s="40">
        <v>10</v>
      </c>
      <c r="D510" s="41" t="s">
        <v>1051</v>
      </c>
    </row>
    <row r="511" spans="1:4" x14ac:dyDescent="0.15">
      <c r="A511" s="40" t="s">
        <v>1052</v>
      </c>
      <c r="B511" s="40" t="s">
        <v>987</v>
      </c>
      <c r="C511" s="40">
        <v>10</v>
      </c>
      <c r="D511" s="41" t="s">
        <v>1053</v>
      </c>
    </row>
    <row r="512" spans="1:4" x14ac:dyDescent="0.15">
      <c r="A512" s="40" t="s">
        <v>1054</v>
      </c>
      <c r="B512" s="40" t="s">
        <v>1055</v>
      </c>
      <c r="C512" s="40">
        <v>11</v>
      </c>
      <c r="D512" s="41" t="s">
        <v>1056</v>
      </c>
    </row>
    <row r="513" spans="1:4" x14ac:dyDescent="0.15">
      <c r="A513" s="40" t="s">
        <v>1057</v>
      </c>
      <c r="B513" s="40" t="s">
        <v>1055</v>
      </c>
      <c r="C513" s="40">
        <v>11</v>
      </c>
      <c r="D513" s="41" t="s">
        <v>1058</v>
      </c>
    </row>
    <row r="514" spans="1:4" x14ac:dyDescent="0.15">
      <c r="A514" s="40" t="s">
        <v>1059</v>
      </c>
      <c r="B514" s="40" t="s">
        <v>1055</v>
      </c>
      <c r="C514" s="40">
        <v>11</v>
      </c>
      <c r="D514" s="41" t="s">
        <v>1060</v>
      </c>
    </row>
    <row r="515" spans="1:4" x14ac:dyDescent="0.15">
      <c r="A515" s="40" t="s">
        <v>1061</v>
      </c>
      <c r="B515" s="40" t="s">
        <v>1055</v>
      </c>
      <c r="C515" s="40">
        <v>11</v>
      </c>
      <c r="D515" s="41" t="s">
        <v>1062</v>
      </c>
    </row>
    <row r="516" spans="1:4" x14ac:dyDescent="0.15">
      <c r="A516" s="40" t="s">
        <v>1063</v>
      </c>
      <c r="B516" s="40" t="s">
        <v>1055</v>
      </c>
      <c r="C516" s="40">
        <v>11</v>
      </c>
      <c r="D516" s="41" t="s">
        <v>1064</v>
      </c>
    </row>
    <row r="517" spans="1:4" x14ac:dyDescent="0.15">
      <c r="A517" s="40" t="s">
        <v>1065</v>
      </c>
      <c r="B517" s="40" t="s">
        <v>1055</v>
      </c>
      <c r="C517" s="40">
        <v>11</v>
      </c>
      <c r="D517" s="41" t="s">
        <v>1066</v>
      </c>
    </row>
    <row r="518" spans="1:4" x14ac:dyDescent="0.15">
      <c r="A518" s="40" t="s">
        <v>1067</v>
      </c>
      <c r="B518" s="40" t="s">
        <v>1055</v>
      </c>
      <c r="C518" s="40">
        <v>11</v>
      </c>
      <c r="D518" s="41" t="s">
        <v>1068</v>
      </c>
    </row>
    <row r="519" spans="1:4" x14ac:dyDescent="0.15">
      <c r="A519" s="40" t="s">
        <v>1069</v>
      </c>
      <c r="B519" s="40" t="s">
        <v>1055</v>
      </c>
      <c r="C519" s="40">
        <v>11</v>
      </c>
      <c r="D519" s="41" t="s">
        <v>1070</v>
      </c>
    </row>
    <row r="520" spans="1:4" x14ac:dyDescent="0.15">
      <c r="A520" s="40" t="s">
        <v>1071</v>
      </c>
      <c r="B520" s="40" t="s">
        <v>1055</v>
      </c>
      <c r="C520" s="40">
        <v>11</v>
      </c>
      <c r="D520" s="41" t="s">
        <v>1072</v>
      </c>
    </row>
    <row r="521" spans="1:4" x14ac:dyDescent="0.15">
      <c r="A521" s="40" t="s">
        <v>1073</v>
      </c>
      <c r="B521" s="40" t="s">
        <v>1055</v>
      </c>
      <c r="C521" s="40">
        <v>11</v>
      </c>
      <c r="D521" s="41" t="s">
        <v>1074</v>
      </c>
    </row>
    <row r="522" spans="1:4" x14ac:dyDescent="0.15">
      <c r="A522" s="40" t="s">
        <v>1075</v>
      </c>
      <c r="B522" s="40" t="s">
        <v>1055</v>
      </c>
      <c r="C522" s="40">
        <v>11</v>
      </c>
      <c r="D522" s="41" t="s">
        <v>1076</v>
      </c>
    </row>
    <row r="523" spans="1:4" x14ac:dyDescent="0.15">
      <c r="A523" s="40" t="s">
        <v>1077</v>
      </c>
      <c r="B523" s="40" t="s">
        <v>1055</v>
      </c>
      <c r="C523" s="40">
        <v>11</v>
      </c>
      <c r="D523" s="41" t="s">
        <v>1078</v>
      </c>
    </row>
    <row r="524" spans="1:4" x14ac:dyDescent="0.15">
      <c r="A524" s="40" t="s">
        <v>1079</v>
      </c>
      <c r="B524" s="40" t="s">
        <v>1055</v>
      </c>
      <c r="C524" s="40">
        <v>11</v>
      </c>
      <c r="D524" s="41" t="s">
        <v>1080</v>
      </c>
    </row>
    <row r="525" spans="1:4" x14ac:dyDescent="0.15">
      <c r="A525" s="40" t="s">
        <v>1081</v>
      </c>
      <c r="B525" s="40" t="s">
        <v>1055</v>
      </c>
      <c r="C525" s="40">
        <v>11</v>
      </c>
      <c r="D525" s="41" t="s">
        <v>1082</v>
      </c>
    </row>
    <row r="526" spans="1:4" x14ac:dyDescent="0.15">
      <c r="A526" s="40" t="s">
        <v>1083</v>
      </c>
      <c r="B526" s="40" t="s">
        <v>1055</v>
      </c>
      <c r="C526" s="40">
        <v>11</v>
      </c>
      <c r="D526" s="41" t="s">
        <v>1084</v>
      </c>
    </row>
    <row r="527" spans="1:4" x14ac:dyDescent="0.15">
      <c r="A527" s="40" t="s">
        <v>1085</v>
      </c>
      <c r="B527" s="40" t="s">
        <v>1055</v>
      </c>
      <c r="C527" s="40">
        <v>11</v>
      </c>
      <c r="D527" s="41" t="s">
        <v>1086</v>
      </c>
    </row>
    <row r="528" spans="1:4" x14ac:dyDescent="0.15">
      <c r="A528" s="40" t="s">
        <v>1087</v>
      </c>
      <c r="B528" s="40" t="s">
        <v>1055</v>
      </c>
      <c r="C528" s="40">
        <v>11</v>
      </c>
      <c r="D528" s="41" t="s">
        <v>1088</v>
      </c>
    </row>
    <row r="529" spans="1:4" x14ac:dyDescent="0.15">
      <c r="A529" s="40" t="s">
        <v>1089</v>
      </c>
      <c r="B529" s="40" t="s">
        <v>1055</v>
      </c>
      <c r="C529" s="40">
        <v>11</v>
      </c>
      <c r="D529" s="41" t="s">
        <v>1090</v>
      </c>
    </row>
    <row r="530" spans="1:4" x14ac:dyDescent="0.15">
      <c r="A530" s="40" t="s">
        <v>1091</v>
      </c>
      <c r="B530" s="40" t="s">
        <v>1055</v>
      </c>
      <c r="C530" s="40">
        <v>11</v>
      </c>
      <c r="D530" s="41" t="s">
        <v>1092</v>
      </c>
    </row>
    <row r="531" spans="1:4" x14ac:dyDescent="0.15">
      <c r="A531" s="40" t="s">
        <v>1093</v>
      </c>
      <c r="B531" s="40" t="s">
        <v>1055</v>
      </c>
      <c r="C531" s="40">
        <v>11</v>
      </c>
      <c r="D531" s="41" t="s">
        <v>1094</v>
      </c>
    </row>
    <row r="532" spans="1:4" x14ac:dyDescent="0.15">
      <c r="A532" s="40" t="s">
        <v>1095</v>
      </c>
      <c r="B532" s="40" t="s">
        <v>1055</v>
      </c>
      <c r="C532" s="40">
        <v>11</v>
      </c>
      <c r="D532" s="41" t="s">
        <v>1096</v>
      </c>
    </row>
    <row r="533" spans="1:4" x14ac:dyDescent="0.15">
      <c r="A533" s="40" t="s">
        <v>1097</v>
      </c>
      <c r="B533" s="40" t="s">
        <v>1055</v>
      </c>
      <c r="C533" s="40">
        <v>11</v>
      </c>
      <c r="D533" s="41" t="s">
        <v>1098</v>
      </c>
    </row>
    <row r="534" spans="1:4" x14ac:dyDescent="0.15">
      <c r="A534" s="40" t="s">
        <v>1099</v>
      </c>
      <c r="B534" s="40" t="s">
        <v>1055</v>
      </c>
      <c r="C534" s="40">
        <v>11</v>
      </c>
      <c r="D534" s="41" t="s">
        <v>1100</v>
      </c>
    </row>
    <row r="535" spans="1:4" x14ac:dyDescent="0.15">
      <c r="A535" s="40" t="s">
        <v>1101</v>
      </c>
      <c r="B535" s="40" t="s">
        <v>1055</v>
      </c>
      <c r="C535" s="40">
        <v>11</v>
      </c>
      <c r="D535" s="41" t="s">
        <v>1102</v>
      </c>
    </row>
    <row r="536" spans="1:4" x14ac:dyDescent="0.15">
      <c r="A536" s="40" t="s">
        <v>1103</v>
      </c>
      <c r="B536" s="40" t="s">
        <v>1055</v>
      </c>
      <c r="C536" s="40">
        <v>11</v>
      </c>
      <c r="D536" s="41" t="s">
        <v>1104</v>
      </c>
    </row>
    <row r="537" spans="1:4" x14ac:dyDescent="0.15">
      <c r="A537" s="40" t="s">
        <v>1105</v>
      </c>
      <c r="B537" s="40" t="s">
        <v>1055</v>
      </c>
      <c r="C537" s="40">
        <v>11</v>
      </c>
      <c r="D537" s="41" t="s">
        <v>1106</v>
      </c>
    </row>
    <row r="538" spans="1:4" x14ac:dyDescent="0.15">
      <c r="A538" s="40" t="s">
        <v>1107</v>
      </c>
      <c r="B538" s="40" t="s">
        <v>1055</v>
      </c>
      <c r="C538" s="40">
        <v>11</v>
      </c>
      <c r="D538" s="41" t="s">
        <v>1108</v>
      </c>
    </row>
    <row r="539" spans="1:4" x14ac:dyDescent="0.15">
      <c r="A539" s="40" t="s">
        <v>1109</v>
      </c>
      <c r="B539" s="40" t="s">
        <v>1055</v>
      </c>
      <c r="C539" s="40">
        <v>11</v>
      </c>
      <c r="D539" s="41" t="s">
        <v>1110</v>
      </c>
    </row>
    <row r="540" spans="1:4" x14ac:dyDescent="0.15">
      <c r="A540" s="40" t="s">
        <v>1111</v>
      </c>
      <c r="B540" s="40" t="s">
        <v>1055</v>
      </c>
      <c r="C540" s="40">
        <v>11</v>
      </c>
      <c r="D540" s="41" t="s">
        <v>1112</v>
      </c>
    </row>
    <row r="541" spans="1:4" x14ac:dyDescent="0.15">
      <c r="A541" s="40" t="s">
        <v>1113</v>
      </c>
      <c r="B541" s="40" t="s">
        <v>1055</v>
      </c>
      <c r="C541" s="40">
        <v>11</v>
      </c>
      <c r="D541" s="41" t="s">
        <v>1114</v>
      </c>
    </row>
    <row r="542" spans="1:4" x14ac:dyDescent="0.15">
      <c r="A542" s="40" t="s">
        <v>1115</v>
      </c>
      <c r="B542" s="40" t="s">
        <v>1055</v>
      </c>
      <c r="C542" s="40">
        <v>11</v>
      </c>
      <c r="D542" s="41" t="s">
        <v>1116</v>
      </c>
    </row>
    <row r="543" spans="1:4" x14ac:dyDescent="0.15">
      <c r="A543" s="40" t="s">
        <v>1117</v>
      </c>
      <c r="B543" s="40" t="s">
        <v>1055</v>
      </c>
      <c r="C543" s="40">
        <v>11</v>
      </c>
      <c r="D543" s="41" t="s">
        <v>1118</v>
      </c>
    </row>
    <row r="544" spans="1:4" x14ac:dyDescent="0.15">
      <c r="A544" s="40" t="s">
        <v>1119</v>
      </c>
      <c r="B544" s="40" t="s">
        <v>1055</v>
      </c>
      <c r="C544" s="40">
        <v>11</v>
      </c>
      <c r="D544" s="41" t="s">
        <v>1120</v>
      </c>
    </row>
    <row r="545" spans="1:4" x14ac:dyDescent="0.15">
      <c r="A545" s="40" t="s">
        <v>1121</v>
      </c>
      <c r="B545" s="40" t="s">
        <v>1055</v>
      </c>
      <c r="C545" s="40">
        <v>11</v>
      </c>
      <c r="D545" s="41" t="s">
        <v>1122</v>
      </c>
    </row>
    <row r="546" spans="1:4" x14ac:dyDescent="0.15">
      <c r="A546" s="40" t="s">
        <v>1123</v>
      </c>
      <c r="B546" s="40" t="s">
        <v>1055</v>
      </c>
      <c r="C546" s="40">
        <v>11</v>
      </c>
      <c r="D546" s="41" t="s">
        <v>1124</v>
      </c>
    </row>
    <row r="547" spans="1:4" x14ac:dyDescent="0.15">
      <c r="A547" s="40" t="s">
        <v>1125</v>
      </c>
      <c r="B547" s="40" t="s">
        <v>1055</v>
      </c>
      <c r="C547" s="40">
        <v>11</v>
      </c>
      <c r="D547" s="41" t="s">
        <v>1126</v>
      </c>
    </row>
    <row r="548" spans="1:4" x14ac:dyDescent="0.15">
      <c r="A548" s="40" t="s">
        <v>1127</v>
      </c>
      <c r="B548" s="40" t="s">
        <v>1055</v>
      </c>
      <c r="C548" s="40">
        <v>11</v>
      </c>
      <c r="D548" s="41" t="s">
        <v>1128</v>
      </c>
    </row>
    <row r="549" spans="1:4" x14ac:dyDescent="0.15">
      <c r="A549" s="40" t="s">
        <v>1129</v>
      </c>
      <c r="B549" s="40" t="s">
        <v>1055</v>
      </c>
      <c r="C549" s="40">
        <v>11</v>
      </c>
      <c r="D549" s="41" t="s">
        <v>1130</v>
      </c>
    </row>
    <row r="550" spans="1:4" x14ac:dyDescent="0.15">
      <c r="A550" s="40" t="s">
        <v>1131</v>
      </c>
      <c r="B550" s="40" t="s">
        <v>1055</v>
      </c>
      <c r="C550" s="40">
        <v>11</v>
      </c>
      <c r="D550" s="41" t="s">
        <v>1132</v>
      </c>
    </row>
    <row r="551" spans="1:4" x14ac:dyDescent="0.15">
      <c r="A551" s="40" t="s">
        <v>1133</v>
      </c>
      <c r="B551" s="40" t="s">
        <v>1055</v>
      </c>
      <c r="C551" s="40">
        <v>11</v>
      </c>
      <c r="D551" s="41" t="s">
        <v>1134</v>
      </c>
    </row>
    <row r="552" spans="1:4" x14ac:dyDescent="0.15">
      <c r="A552" s="40" t="s">
        <v>1135</v>
      </c>
      <c r="B552" s="40" t="s">
        <v>1055</v>
      </c>
      <c r="C552" s="40">
        <v>11</v>
      </c>
      <c r="D552" s="41" t="s">
        <v>1136</v>
      </c>
    </row>
    <row r="553" spans="1:4" x14ac:dyDescent="0.15">
      <c r="A553" s="40" t="s">
        <v>1137</v>
      </c>
      <c r="B553" s="40" t="s">
        <v>1055</v>
      </c>
      <c r="C553" s="40">
        <v>11</v>
      </c>
      <c r="D553" s="41" t="s">
        <v>1138</v>
      </c>
    </row>
    <row r="554" spans="1:4" x14ac:dyDescent="0.15">
      <c r="A554" s="40" t="s">
        <v>1139</v>
      </c>
      <c r="B554" s="40" t="s">
        <v>1055</v>
      </c>
      <c r="C554" s="40">
        <v>11</v>
      </c>
      <c r="D554" s="41" t="s">
        <v>1140</v>
      </c>
    </row>
    <row r="555" spans="1:4" x14ac:dyDescent="0.15">
      <c r="A555" s="40" t="s">
        <v>1141</v>
      </c>
      <c r="B555" s="40" t="s">
        <v>1055</v>
      </c>
      <c r="C555" s="40">
        <v>11</v>
      </c>
      <c r="D555" s="41" t="s">
        <v>1142</v>
      </c>
    </row>
    <row r="556" spans="1:4" x14ac:dyDescent="0.15">
      <c r="A556" s="40" t="s">
        <v>1143</v>
      </c>
      <c r="B556" s="40" t="s">
        <v>1055</v>
      </c>
      <c r="C556" s="40">
        <v>11</v>
      </c>
      <c r="D556" s="41" t="s">
        <v>1144</v>
      </c>
    </row>
    <row r="557" spans="1:4" x14ac:dyDescent="0.15">
      <c r="A557" s="40" t="s">
        <v>1145</v>
      </c>
      <c r="B557" s="40" t="s">
        <v>1055</v>
      </c>
      <c r="C557" s="40">
        <v>11</v>
      </c>
      <c r="D557" s="41" t="s">
        <v>1146</v>
      </c>
    </row>
    <row r="558" spans="1:4" x14ac:dyDescent="0.15">
      <c r="A558" s="40" t="s">
        <v>1147</v>
      </c>
      <c r="B558" s="40" t="s">
        <v>1055</v>
      </c>
      <c r="C558" s="40">
        <v>11</v>
      </c>
      <c r="D558" s="41" t="s">
        <v>1148</v>
      </c>
    </row>
    <row r="559" spans="1:4" x14ac:dyDescent="0.15">
      <c r="A559" s="40" t="s">
        <v>1149</v>
      </c>
      <c r="B559" s="40" t="s">
        <v>1055</v>
      </c>
      <c r="C559" s="40">
        <v>11</v>
      </c>
      <c r="D559" s="41" t="s">
        <v>1150</v>
      </c>
    </row>
    <row r="560" spans="1:4" x14ac:dyDescent="0.15">
      <c r="A560" s="40" t="s">
        <v>1151</v>
      </c>
      <c r="B560" s="40" t="s">
        <v>1055</v>
      </c>
      <c r="C560" s="40">
        <v>11</v>
      </c>
      <c r="D560" s="41" t="s">
        <v>1152</v>
      </c>
    </row>
    <row r="561" spans="1:4" x14ac:dyDescent="0.15">
      <c r="A561" s="40" t="s">
        <v>1153</v>
      </c>
      <c r="B561" s="40" t="s">
        <v>1055</v>
      </c>
      <c r="C561" s="40">
        <v>11</v>
      </c>
      <c r="D561" s="41" t="s">
        <v>1154</v>
      </c>
    </row>
    <row r="562" spans="1:4" x14ac:dyDescent="0.15">
      <c r="A562" s="40" t="s">
        <v>1155</v>
      </c>
      <c r="B562" s="40" t="s">
        <v>1055</v>
      </c>
      <c r="C562" s="40">
        <v>11</v>
      </c>
      <c r="D562" s="41" t="s">
        <v>1156</v>
      </c>
    </row>
    <row r="563" spans="1:4" x14ac:dyDescent="0.15">
      <c r="A563" s="40" t="s">
        <v>1157</v>
      </c>
      <c r="B563" s="40" t="s">
        <v>1055</v>
      </c>
      <c r="C563" s="40">
        <v>11</v>
      </c>
      <c r="D563" s="41" t="s">
        <v>1158</v>
      </c>
    </row>
    <row r="564" spans="1:4" x14ac:dyDescent="0.15">
      <c r="A564" s="40" t="s">
        <v>1159</v>
      </c>
      <c r="B564" s="40" t="s">
        <v>1055</v>
      </c>
      <c r="C564" s="40">
        <v>11</v>
      </c>
      <c r="D564" s="41" t="s">
        <v>1160</v>
      </c>
    </row>
    <row r="565" spans="1:4" x14ac:dyDescent="0.15">
      <c r="A565" s="40" t="s">
        <v>1161</v>
      </c>
      <c r="B565" s="40" t="s">
        <v>1055</v>
      </c>
      <c r="C565" s="40">
        <v>11</v>
      </c>
      <c r="D565" s="41" t="s">
        <v>1162</v>
      </c>
    </row>
    <row r="566" spans="1:4" x14ac:dyDescent="0.15">
      <c r="A566" s="40" t="s">
        <v>1163</v>
      </c>
      <c r="B566" s="40" t="s">
        <v>1055</v>
      </c>
      <c r="C566" s="40">
        <v>11</v>
      </c>
      <c r="D566" s="41" t="s">
        <v>1164</v>
      </c>
    </row>
    <row r="567" spans="1:4" x14ac:dyDescent="0.15">
      <c r="A567" s="40" t="s">
        <v>1165</v>
      </c>
      <c r="B567" s="40" t="s">
        <v>1055</v>
      </c>
      <c r="C567" s="40">
        <v>11</v>
      </c>
      <c r="D567" s="41" t="s">
        <v>1166</v>
      </c>
    </row>
    <row r="568" spans="1:4" x14ac:dyDescent="0.15">
      <c r="A568" s="40" t="s">
        <v>597</v>
      </c>
      <c r="B568" s="40" t="s">
        <v>1055</v>
      </c>
      <c r="C568" s="40">
        <v>11</v>
      </c>
      <c r="D568" s="41" t="s">
        <v>1167</v>
      </c>
    </row>
    <row r="569" spans="1:4" x14ac:dyDescent="0.15">
      <c r="A569" s="40" t="s">
        <v>1168</v>
      </c>
      <c r="B569" s="40" t="s">
        <v>1055</v>
      </c>
      <c r="C569" s="40">
        <v>11</v>
      </c>
      <c r="D569" s="41" t="s">
        <v>1169</v>
      </c>
    </row>
    <row r="570" spans="1:4" x14ac:dyDescent="0.15">
      <c r="A570" s="40" t="s">
        <v>1170</v>
      </c>
      <c r="B570" s="40" t="s">
        <v>1055</v>
      </c>
      <c r="C570" s="40">
        <v>11</v>
      </c>
      <c r="D570" s="41" t="s">
        <v>1171</v>
      </c>
    </row>
    <row r="571" spans="1:4" x14ac:dyDescent="0.15">
      <c r="A571" s="40" t="s">
        <v>1172</v>
      </c>
      <c r="B571" s="40" t="s">
        <v>1055</v>
      </c>
      <c r="C571" s="40">
        <v>11</v>
      </c>
      <c r="D571" s="41" t="s">
        <v>1173</v>
      </c>
    </row>
    <row r="572" spans="1:4" x14ac:dyDescent="0.15">
      <c r="A572" s="40" t="s">
        <v>1174</v>
      </c>
      <c r="B572" s="40" t="s">
        <v>1055</v>
      </c>
      <c r="C572" s="40">
        <v>11</v>
      </c>
      <c r="D572" s="41" t="s">
        <v>1175</v>
      </c>
    </row>
    <row r="573" spans="1:4" x14ac:dyDescent="0.15">
      <c r="A573" s="40" t="s">
        <v>1176</v>
      </c>
      <c r="B573" s="40" t="s">
        <v>1055</v>
      </c>
      <c r="C573" s="40">
        <v>11</v>
      </c>
      <c r="D573" s="41" t="s">
        <v>1177</v>
      </c>
    </row>
    <row r="574" spans="1:4" x14ac:dyDescent="0.15">
      <c r="A574" s="40" t="s">
        <v>1178</v>
      </c>
      <c r="B574" s="40" t="s">
        <v>1055</v>
      </c>
      <c r="C574" s="40">
        <v>11</v>
      </c>
      <c r="D574" s="41" t="s">
        <v>1179</v>
      </c>
    </row>
    <row r="575" spans="1:4" x14ac:dyDescent="0.15">
      <c r="A575" s="40" t="s">
        <v>1180</v>
      </c>
      <c r="B575" s="40" t="s">
        <v>1181</v>
      </c>
      <c r="C575" s="40">
        <v>12</v>
      </c>
      <c r="D575" s="41" t="s">
        <v>1182</v>
      </c>
    </row>
    <row r="576" spans="1:4" x14ac:dyDescent="0.15">
      <c r="A576" s="40" t="s">
        <v>1183</v>
      </c>
      <c r="B576" s="40" t="s">
        <v>1181</v>
      </c>
      <c r="C576" s="40">
        <v>12</v>
      </c>
      <c r="D576" s="41" t="s">
        <v>1184</v>
      </c>
    </row>
    <row r="577" spans="1:4" x14ac:dyDescent="0.15">
      <c r="A577" s="40" t="s">
        <v>1185</v>
      </c>
      <c r="B577" s="40" t="s">
        <v>1181</v>
      </c>
      <c r="C577" s="40">
        <v>12</v>
      </c>
      <c r="D577" s="41" t="s">
        <v>1186</v>
      </c>
    </row>
    <row r="578" spans="1:4" x14ac:dyDescent="0.15">
      <c r="A578" s="40" t="s">
        <v>1187</v>
      </c>
      <c r="B578" s="40" t="s">
        <v>1181</v>
      </c>
      <c r="C578" s="40">
        <v>12</v>
      </c>
      <c r="D578" s="41" t="s">
        <v>1188</v>
      </c>
    </row>
    <row r="579" spans="1:4" x14ac:dyDescent="0.15">
      <c r="A579" s="40" t="s">
        <v>1189</v>
      </c>
      <c r="B579" s="40" t="s">
        <v>1181</v>
      </c>
      <c r="C579" s="40">
        <v>12</v>
      </c>
      <c r="D579" s="41" t="s">
        <v>1190</v>
      </c>
    </row>
    <row r="580" spans="1:4" x14ac:dyDescent="0.15">
      <c r="A580" s="40" t="s">
        <v>1191</v>
      </c>
      <c r="B580" s="40" t="s">
        <v>1181</v>
      </c>
      <c r="C580" s="40">
        <v>12</v>
      </c>
      <c r="D580" s="41" t="s">
        <v>1192</v>
      </c>
    </row>
    <row r="581" spans="1:4" x14ac:dyDescent="0.15">
      <c r="A581" s="40" t="s">
        <v>1193</v>
      </c>
      <c r="B581" s="40" t="s">
        <v>1181</v>
      </c>
      <c r="C581" s="40">
        <v>12</v>
      </c>
      <c r="D581" s="41" t="s">
        <v>1194</v>
      </c>
    </row>
    <row r="582" spans="1:4" x14ac:dyDescent="0.15">
      <c r="A582" s="40" t="s">
        <v>1195</v>
      </c>
      <c r="B582" s="40" t="s">
        <v>1181</v>
      </c>
      <c r="C582" s="40">
        <v>12</v>
      </c>
      <c r="D582" s="41" t="s">
        <v>1196</v>
      </c>
    </row>
    <row r="583" spans="1:4" x14ac:dyDescent="0.15">
      <c r="A583" s="40" t="s">
        <v>1197</v>
      </c>
      <c r="B583" s="40" t="s">
        <v>1181</v>
      </c>
      <c r="C583" s="40">
        <v>12</v>
      </c>
      <c r="D583" s="41" t="s">
        <v>1198</v>
      </c>
    </row>
    <row r="584" spans="1:4" x14ac:dyDescent="0.15">
      <c r="A584" s="40" t="s">
        <v>1199</v>
      </c>
      <c r="B584" s="40" t="s">
        <v>1181</v>
      </c>
      <c r="C584" s="40">
        <v>12</v>
      </c>
      <c r="D584" s="41" t="s">
        <v>1200</v>
      </c>
    </row>
    <row r="585" spans="1:4" x14ac:dyDescent="0.15">
      <c r="A585" s="40" t="s">
        <v>1201</v>
      </c>
      <c r="B585" s="40" t="s">
        <v>1181</v>
      </c>
      <c r="C585" s="40">
        <v>12</v>
      </c>
      <c r="D585" s="41" t="s">
        <v>1202</v>
      </c>
    </row>
    <row r="586" spans="1:4" x14ac:dyDescent="0.15">
      <c r="A586" s="40" t="s">
        <v>1203</v>
      </c>
      <c r="B586" s="40" t="s">
        <v>1181</v>
      </c>
      <c r="C586" s="40">
        <v>12</v>
      </c>
      <c r="D586" s="41" t="s">
        <v>1204</v>
      </c>
    </row>
    <row r="587" spans="1:4" x14ac:dyDescent="0.15">
      <c r="A587" s="40" t="s">
        <v>1205</v>
      </c>
      <c r="B587" s="40" t="s">
        <v>1181</v>
      </c>
      <c r="C587" s="40">
        <v>12</v>
      </c>
      <c r="D587" s="41" t="s">
        <v>1206</v>
      </c>
    </row>
    <row r="588" spans="1:4" x14ac:dyDescent="0.15">
      <c r="A588" s="40" t="s">
        <v>1207</v>
      </c>
      <c r="B588" s="40" t="s">
        <v>1181</v>
      </c>
      <c r="C588" s="40">
        <v>12</v>
      </c>
      <c r="D588" s="41" t="s">
        <v>1208</v>
      </c>
    </row>
    <row r="589" spans="1:4" x14ac:dyDescent="0.15">
      <c r="A589" s="40" t="s">
        <v>1209</v>
      </c>
      <c r="B589" s="40" t="s">
        <v>1181</v>
      </c>
      <c r="C589" s="40">
        <v>12</v>
      </c>
      <c r="D589" s="41" t="s">
        <v>1210</v>
      </c>
    </row>
    <row r="590" spans="1:4" x14ac:dyDescent="0.15">
      <c r="A590" s="40" t="s">
        <v>1211</v>
      </c>
      <c r="B590" s="40" t="s">
        <v>1181</v>
      </c>
      <c r="C590" s="40">
        <v>12</v>
      </c>
      <c r="D590" s="41" t="s">
        <v>1212</v>
      </c>
    </row>
    <row r="591" spans="1:4" x14ac:dyDescent="0.15">
      <c r="A591" s="40" t="s">
        <v>1213</v>
      </c>
      <c r="B591" s="40" t="s">
        <v>1181</v>
      </c>
      <c r="C591" s="40">
        <v>12</v>
      </c>
      <c r="D591" s="41" t="s">
        <v>1214</v>
      </c>
    </row>
    <row r="592" spans="1:4" x14ac:dyDescent="0.15">
      <c r="A592" s="40" t="s">
        <v>1215</v>
      </c>
      <c r="B592" s="40" t="s">
        <v>1181</v>
      </c>
      <c r="C592" s="40">
        <v>12</v>
      </c>
      <c r="D592" s="41" t="s">
        <v>1216</v>
      </c>
    </row>
    <row r="593" spans="1:4" x14ac:dyDescent="0.15">
      <c r="A593" s="40" t="s">
        <v>1217</v>
      </c>
      <c r="B593" s="40" t="s">
        <v>1181</v>
      </c>
      <c r="C593" s="40">
        <v>12</v>
      </c>
      <c r="D593" s="41" t="s">
        <v>1218</v>
      </c>
    </row>
    <row r="594" spans="1:4" x14ac:dyDescent="0.15">
      <c r="A594" s="40" t="s">
        <v>1219</v>
      </c>
      <c r="B594" s="40" t="s">
        <v>1181</v>
      </c>
      <c r="C594" s="40">
        <v>12</v>
      </c>
      <c r="D594" s="41" t="s">
        <v>1220</v>
      </c>
    </row>
    <row r="595" spans="1:4" x14ac:dyDescent="0.15">
      <c r="A595" s="40" t="s">
        <v>1221</v>
      </c>
      <c r="B595" s="40" t="s">
        <v>1181</v>
      </c>
      <c r="C595" s="40">
        <v>12</v>
      </c>
      <c r="D595" s="41" t="s">
        <v>1222</v>
      </c>
    </row>
    <row r="596" spans="1:4" x14ac:dyDescent="0.15">
      <c r="A596" s="40" t="s">
        <v>1223</v>
      </c>
      <c r="B596" s="40" t="s">
        <v>1181</v>
      </c>
      <c r="C596" s="40">
        <v>12</v>
      </c>
      <c r="D596" s="41" t="s">
        <v>1224</v>
      </c>
    </row>
    <row r="597" spans="1:4" x14ac:dyDescent="0.15">
      <c r="A597" s="40" t="s">
        <v>19</v>
      </c>
      <c r="B597" s="40" t="s">
        <v>1181</v>
      </c>
      <c r="C597" s="40">
        <v>12</v>
      </c>
      <c r="D597" s="41" t="s">
        <v>1225</v>
      </c>
    </row>
    <row r="598" spans="1:4" x14ac:dyDescent="0.15">
      <c r="A598" s="40" t="s">
        <v>1226</v>
      </c>
      <c r="B598" s="40" t="s">
        <v>1181</v>
      </c>
      <c r="C598" s="40">
        <v>12</v>
      </c>
      <c r="D598" s="41" t="s">
        <v>1227</v>
      </c>
    </row>
    <row r="599" spans="1:4" x14ac:dyDescent="0.15">
      <c r="A599" s="40" t="s">
        <v>1228</v>
      </c>
      <c r="B599" s="40" t="s">
        <v>1181</v>
      </c>
      <c r="C599" s="40">
        <v>12</v>
      </c>
      <c r="D599" s="41" t="s">
        <v>1229</v>
      </c>
    </row>
    <row r="600" spans="1:4" x14ac:dyDescent="0.15">
      <c r="A600" s="40" t="s">
        <v>1230</v>
      </c>
      <c r="B600" s="40" t="s">
        <v>1181</v>
      </c>
      <c r="C600" s="40">
        <v>12</v>
      </c>
      <c r="D600" s="41" t="s">
        <v>1231</v>
      </c>
    </row>
    <row r="601" spans="1:4" x14ac:dyDescent="0.15">
      <c r="A601" s="40" t="s">
        <v>1232</v>
      </c>
      <c r="B601" s="40" t="s">
        <v>1181</v>
      </c>
      <c r="C601" s="40">
        <v>12</v>
      </c>
      <c r="D601" s="41" t="s">
        <v>1233</v>
      </c>
    </row>
    <row r="602" spans="1:4" x14ac:dyDescent="0.15">
      <c r="A602" s="40" t="s">
        <v>1234</v>
      </c>
      <c r="B602" s="40" t="s">
        <v>1181</v>
      </c>
      <c r="C602" s="40">
        <v>12</v>
      </c>
      <c r="D602" s="41" t="s">
        <v>1235</v>
      </c>
    </row>
    <row r="603" spans="1:4" x14ac:dyDescent="0.15">
      <c r="A603" s="40" t="s">
        <v>1236</v>
      </c>
      <c r="B603" s="40" t="s">
        <v>1181</v>
      </c>
      <c r="C603" s="40">
        <v>12</v>
      </c>
      <c r="D603" s="41" t="s">
        <v>1237</v>
      </c>
    </row>
    <row r="604" spans="1:4" x14ac:dyDescent="0.15">
      <c r="A604" s="40" t="s">
        <v>1238</v>
      </c>
      <c r="B604" s="40" t="s">
        <v>1181</v>
      </c>
      <c r="C604" s="40">
        <v>12</v>
      </c>
      <c r="D604" s="41" t="s">
        <v>1239</v>
      </c>
    </row>
    <row r="605" spans="1:4" x14ac:dyDescent="0.15">
      <c r="A605" s="40" t="s">
        <v>1240</v>
      </c>
      <c r="B605" s="40" t="s">
        <v>1181</v>
      </c>
      <c r="C605" s="40">
        <v>12</v>
      </c>
      <c r="D605" s="41" t="s">
        <v>1241</v>
      </c>
    </row>
    <row r="606" spans="1:4" x14ac:dyDescent="0.15">
      <c r="A606" s="40" t="s">
        <v>1242</v>
      </c>
      <c r="B606" s="40" t="s">
        <v>1181</v>
      </c>
      <c r="C606" s="40">
        <v>12</v>
      </c>
      <c r="D606" s="41" t="s">
        <v>1243</v>
      </c>
    </row>
    <row r="607" spans="1:4" x14ac:dyDescent="0.15">
      <c r="A607" s="40" t="s">
        <v>1244</v>
      </c>
      <c r="B607" s="40" t="s">
        <v>1181</v>
      </c>
      <c r="C607" s="40">
        <v>12</v>
      </c>
      <c r="D607" s="41" t="s">
        <v>1245</v>
      </c>
    </row>
    <row r="608" spans="1:4" x14ac:dyDescent="0.15">
      <c r="A608" s="40" t="s">
        <v>1246</v>
      </c>
      <c r="B608" s="40" t="s">
        <v>1181</v>
      </c>
      <c r="C608" s="40">
        <v>12</v>
      </c>
      <c r="D608" s="41" t="s">
        <v>1247</v>
      </c>
    </row>
    <row r="609" spans="1:4" x14ac:dyDescent="0.15">
      <c r="A609" s="40" t="s">
        <v>1248</v>
      </c>
      <c r="B609" s="40" t="s">
        <v>1181</v>
      </c>
      <c r="C609" s="40">
        <v>12</v>
      </c>
      <c r="D609" s="41" t="s">
        <v>1249</v>
      </c>
    </row>
    <row r="610" spans="1:4" x14ac:dyDescent="0.15">
      <c r="A610" s="40" t="s">
        <v>1250</v>
      </c>
      <c r="B610" s="40" t="s">
        <v>1181</v>
      </c>
      <c r="C610" s="40">
        <v>12</v>
      </c>
      <c r="D610" s="41" t="s">
        <v>1251</v>
      </c>
    </row>
    <row r="611" spans="1:4" x14ac:dyDescent="0.15">
      <c r="A611" s="40" t="s">
        <v>1252</v>
      </c>
      <c r="B611" s="40" t="s">
        <v>1181</v>
      </c>
      <c r="C611" s="40">
        <v>12</v>
      </c>
      <c r="D611" s="41" t="s">
        <v>1253</v>
      </c>
    </row>
    <row r="612" spans="1:4" x14ac:dyDescent="0.15">
      <c r="A612" s="40" t="s">
        <v>1254</v>
      </c>
      <c r="B612" s="40" t="s">
        <v>1181</v>
      </c>
      <c r="C612" s="40">
        <v>12</v>
      </c>
      <c r="D612" s="41" t="s">
        <v>1255</v>
      </c>
    </row>
    <row r="613" spans="1:4" x14ac:dyDescent="0.15">
      <c r="A613" s="40" t="s">
        <v>1256</v>
      </c>
      <c r="B613" s="40" t="s">
        <v>1181</v>
      </c>
      <c r="C613" s="40">
        <v>12</v>
      </c>
      <c r="D613" s="41" t="s">
        <v>1257</v>
      </c>
    </row>
    <row r="614" spans="1:4" x14ac:dyDescent="0.15">
      <c r="A614" s="40" t="s">
        <v>1258</v>
      </c>
      <c r="B614" s="40" t="s">
        <v>1181</v>
      </c>
      <c r="C614" s="40">
        <v>12</v>
      </c>
      <c r="D614" s="41" t="s">
        <v>1259</v>
      </c>
    </row>
    <row r="615" spans="1:4" x14ac:dyDescent="0.15">
      <c r="A615" s="40" t="s">
        <v>1260</v>
      </c>
      <c r="B615" s="40" t="s">
        <v>1181</v>
      </c>
      <c r="C615" s="40">
        <v>12</v>
      </c>
      <c r="D615" s="41" t="s">
        <v>1261</v>
      </c>
    </row>
    <row r="616" spans="1:4" x14ac:dyDescent="0.15">
      <c r="A616" s="40" t="s">
        <v>1262</v>
      </c>
      <c r="B616" s="40" t="s">
        <v>1181</v>
      </c>
      <c r="C616" s="40">
        <v>12</v>
      </c>
      <c r="D616" s="41" t="s">
        <v>1263</v>
      </c>
    </row>
    <row r="617" spans="1:4" x14ac:dyDescent="0.15">
      <c r="A617" s="40" t="s">
        <v>1264</v>
      </c>
      <c r="B617" s="40" t="s">
        <v>1181</v>
      </c>
      <c r="C617" s="40">
        <v>12</v>
      </c>
      <c r="D617" s="41" t="s">
        <v>1265</v>
      </c>
    </row>
    <row r="618" spans="1:4" x14ac:dyDescent="0.15">
      <c r="A618" s="40" t="s">
        <v>1266</v>
      </c>
      <c r="B618" s="40" t="s">
        <v>1181</v>
      </c>
      <c r="C618" s="40">
        <v>12</v>
      </c>
      <c r="D618" s="41" t="s">
        <v>1267</v>
      </c>
    </row>
    <row r="619" spans="1:4" x14ac:dyDescent="0.15">
      <c r="A619" s="40" t="s">
        <v>1268</v>
      </c>
      <c r="B619" s="40" t="s">
        <v>1181</v>
      </c>
      <c r="C619" s="40">
        <v>12</v>
      </c>
      <c r="D619" s="41" t="s">
        <v>1269</v>
      </c>
    </row>
    <row r="620" spans="1:4" x14ac:dyDescent="0.15">
      <c r="A620" s="40" t="s">
        <v>1270</v>
      </c>
      <c r="B620" s="40" t="s">
        <v>1181</v>
      </c>
      <c r="C620" s="40">
        <v>12</v>
      </c>
      <c r="D620" s="41" t="s">
        <v>1271</v>
      </c>
    </row>
    <row r="621" spans="1:4" x14ac:dyDescent="0.15">
      <c r="A621" s="40" t="s">
        <v>1272</v>
      </c>
      <c r="B621" s="40" t="s">
        <v>1181</v>
      </c>
      <c r="C621" s="40">
        <v>12</v>
      </c>
      <c r="D621" s="41" t="s">
        <v>1273</v>
      </c>
    </row>
    <row r="622" spans="1:4" x14ac:dyDescent="0.15">
      <c r="A622" s="40" t="s">
        <v>1274</v>
      </c>
      <c r="B622" s="40" t="s">
        <v>1181</v>
      </c>
      <c r="C622" s="40">
        <v>12</v>
      </c>
      <c r="D622" s="41" t="s">
        <v>1275</v>
      </c>
    </row>
    <row r="623" spans="1:4" x14ac:dyDescent="0.15">
      <c r="A623" s="40" t="s">
        <v>1276</v>
      </c>
      <c r="B623" s="40" t="s">
        <v>1181</v>
      </c>
      <c r="C623" s="40">
        <v>12</v>
      </c>
      <c r="D623" s="41" t="s">
        <v>1277</v>
      </c>
    </row>
    <row r="624" spans="1:4" x14ac:dyDescent="0.15">
      <c r="A624" s="40" t="s">
        <v>1278</v>
      </c>
      <c r="B624" s="40" t="s">
        <v>1181</v>
      </c>
      <c r="C624" s="40">
        <v>12</v>
      </c>
      <c r="D624" s="41" t="s">
        <v>1279</v>
      </c>
    </row>
    <row r="625" spans="1:4" x14ac:dyDescent="0.15">
      <c r="A625" s="40" t="s">
        <v>1280</v>
      </c>
      <c r="B625" s="40" t="s">
        <v>1181</v>
      </c>
      <c r="C625" s="40">
        <v>12</v>
      </c>
      <c r="D625" s="41" t="s">
        <v>1281</v>
      </c>
    </row>
    <row r="626" spans="1:4" x14ac:dyDescent="0.15">
      <c r="A626" s="40" t="s">
        <v>1282</v>
      </c>
      <c r="B626" s="40" t="s">
        <v>1181</v>
      </c>
      <c r="C626" s="40">
        <v>12</v>
      </c>
      <c r="D626" s="41" t="s">
        <v>1283</v>
      </c>
    </row>
    <row r="627" spans="1:4" x14ac:dyDescent="0.15">
      <c r="A627" s="40" t="s">
        <v>1284</v>
      </c>
      <c r="B627" s="40" t="s">
        <v>1181</v>
      </c>
      <c r="C627" s="40">
        <v>12</v>
      </c>
      <c r="D627" s="41" t="s">
        <v>1285</v>
      </c>
    </row>
    <row r="628" spans="1:4" x14ac:dyDescent="0.15">
      <c r="A628" s="40" t="s">
        <v>1286</v>
      </c>
      <c r="B628" s="40" t="s">
        <v>1181</v>
      </c>
      <c r="C628" s="40">
        <v>12</v>
      </c>
      <c r="D628" s="41" t="s">
        <v>1287</v>
      </c>
    </row>
    <row r="629" spans="1:4" x14ac:dyDescent="0.15">
      <c r="A629" s="40" t="s">
        <v>1288</v>
      </c>
      <c r="B629" s="40" t="s">
        <v>1289</v>
      </c>
      <c r="C629" s="40">
        <v>13</v>
      </c>
      <c r="D629" s="41" t="s">
        <v>1290</v>
      </c>
    </row>
    <row r="630" spans="1:4" x14ac:dyDescent="0.15">
      <c r="A630" s="40" t="s">
        <v>1291</v>
      </c>
      <c r="B630" s="40" t="s">
        <v>1289</v>
      </c>
      <c r="C630" s="40">
        <v>13</v>
      </c>
      <c r="D630" s="41" t="s">
        <v>1292</v>
      </c>
    </row>
    <row r="631" spans="1:4" x14ac:dyDescent="0.15">
      <c r="A631" s="40" t="s">
        <v>1293</v>
      </c>
      <c r="B631" s="40" t="s">
        <v>1289</v>
      </c>
      <c r="C631" s="40">
        <v>13</v>
      </c>
      <c r="D631" s="41" t="s">
        <v>1294</v>
      </c>
    </row>
    <row r="632" spans="1:4" x14ac:dyDescent="0.15">
      <c r="A632" s="40" t="s">
        <v>1295</v>
      </c>
      <c r="B632" s="40" t="s">
        <v>1289</v>
      </c>
      <c r="C632" s="40">
        <v>13</v>
      </c>
      <c r="D632" s="41" t="s">
        <v>1296</v>
      </c>
    </row>
    <row r="633" spans="1:4" x14ac:dyDescent="0.15">
      <c r="A633" s="40" t="s">
        <v>1297</v>
      </c>
      <c r="B633" s="40" t="s">
        <v>1289</v>
      </c>
      <c r="C633" s="40">
        <v>13</v>
      </c>
      <c r="D633" s="41" t="s">
        <v>1298</v>
      </c>
    </row>
    <row r="634" spans="1:4" x14ac:dyDescent="0.15">
      <c r="A634" s="40" t="s">
        <v>1299</v>
      </c>
      <c r="B634" s="40" t="s">
        <v>1289</v>
      </c>
      <c r="C634" s="40">
        <v>13</v>
      </c>
      <c r="D634" s="41" t="s">
        <v>1300</v>
      </c>
    </row>
    <row r="635" spans="1:4" x14ac:dyDescent="0.15">
      <c r="A635" s="40" t="s">
        <v>1301</v>
      </c>
      <c r="B635" s="40" t="s">
        <v>1289</v>
      </c>
      <c r="C635" s="40">
        <v>13</v>
      </c>
      <c r="D635" s="41" t="s">
        <v>1302</v>
      </c>
    </row>
    <row r="636" spans="1:4" x14ac:dyDescent="0.15">
      <c r="A636" s="40" t="s">
        <v>1303</v>
      </c>
      <c r="B636" s="40" t="s">
        <v>1289</v>
      </c>
      <c r="C636" s="40">
        <v>13</v>
      </c>
      <c r="D636" s="41" t="s">
        <v>1304</v>
      </c>
    </row>
    <row r="637" spans="1:4" x14ac:dyDescent="0.15">
      <c r="A637" s="40" t="s">
        <v>1305</v>
      </c>
      <c r="B637" s="40" t="s">
        <v>1289</v>
      </c>
      <c r="C637" s="40">
        <v>13</v>
      </c>
      <c r="D637" s="41" t="s">
        <v>1306</v>
      </c>
    </row>
    <row r="638" spans="1:4" x14ac:dyDescent="0.15">
      <c r="A638" s="40" t="s">
        <v>1307</v>
      </c>
      <c r="B638" s="40" t="s">
        <v>1289</v>
      </c>
      <c r="C638" s="40">
        <v>13</v>
      </c>
      <c r="D638" s="41" t="s">
        <v>1308</v>
      </c>
    </row>
    <row r="639" spans="1:4" x14ac:dyDescent="0.15">
      <c r="A639" s="40" t="s">
        <v>1309</v>
      </c>
      <c r="B639" s="40" t="s">
        <v>1289</v>
      </c>
      <c r="C639" s="40">
        <v>13</v>
      </c>
      <c r="D639" s="41" t="s">
        <v>1310</v>
      </c>
    </row>
    <row r="640" spans="1:4" x14ac:dyDescent="0.15">
      <c r="A640" s="40" t="s">
        <v>1311</v>
      </c>
      <c r="B640" s="40" t="s">
        <v>1289</v>
      </c>
      <c r="C640" s="40">
        <v>13</v>
      </c>
      <c r="D640" s="41" t="s">
        <v>1312</v>
      </c>
    </row>
    <row r="641" spans="1:4" x14ac:dyDescent="0.15">
      <c r="A641" s="40" t="s">
        <v>1313</v>
      </c>
      <c r="B641" s="40" t="s">
        <v>1289</v>
      </c>
      <c r="C641" s="40">
        <v>13</v>
      </c>
      <c r="D641" s="41" t="s">
        <v>1314</v>
      </c>
    </row>
    <row r="642" spans="1:4" x14ac:dyDescent="0.15">
      <c r="A642" s="40" t="s">
        <v>1315</v>
      </c>
      <c r="B642" s="40" t="s">
        <v>1289</v>
      </c>
      <c r="C642" s="40">
        <v>13</v>
      </c>
      <c r="D642" s="41" t="s">
        <v>1316</v>
      </c>
    </row>
    <row r="643" spans="1:4" x14ac:dyDescent="0.15">
      <c r="A643" s="40" t="s">
        <v>1317</v>
      </c>
      <c r="B643" s="40" t="s">
        <v>1289</v>
      </c>
      <c r="C643" s="40">
        <v>13</v>
      </c>
      <c r="D643" s="41" t="s">
        <v>1318</v>
      </c>
    </row>
    <row r="644" spans="1:4" x14ac:dyDescent="0.15">
      <c r="A644" s="40" t="s">
        <v>1319</v>
      </c>
      <c r="B644" s="40" t="s">
        <v>1289</v>
      </c>
      <c r="C644" s="40">
        <v>13</v>
      </c>
      <c r="D644" s="41" t="s">
        <v>1320</v>
      </c>
    </row>
    <row r="645" spans="1:4" x14ac:dyDescent="0.15">
      <c r="A645" s="40" t="s">
        <v>1321</v>
      </c>
      <c r="B645" s="40" t="s">
        <v>1289</v>
      </c>
      <c r="C645" s="40">
        <v>13</v>
      </c>
      <c r="D645" s="41" t="s">
        <v>1322</v>
      </c>
    </row>
    <row r="646" spans="1:4" x14ac:dyDescent="0.15">
      <c r="A646" s="40" t="s">
        <v>1323</v>
      </c>
      <c r="B646" s="40" t="s">
        <v>1289</v>
      </c>
      <c r="C646" s="40">
        <v>13</v>
      </c>
      <c r="D646" s="41" t="s">
        <v>1324</v>
      </c>
    </row>
    <row r="647" spans="1:4" x14ac:dyDescent="0.15">
      <c r="A647" s="40" t="s">
        <v>1325</v>
      </c>
      <c r="B647" s="40" t="s">
        <v>1289</v>
      </c>
      <c r="C647" s="40">
        <v>13</v>
      </c>
      <c r="D647" s="41" t="s">
        <v>1326</v>
      </c>
    </row>
    <row r="648" spans="1:4" x14ac:dyDescent="0.15">
      <c r="A648" s="40" t="s">
        <v>1327</v>
      </c>
      <c r="B648" s="40" t="s">
        <v>1289</v>
      </c>
      <c r="C648" s="40">
        <v>13</v>
      </c>
      <c r="D648" s="41" t="s">
        <v>1328</v>
      </c>
    </row>
    <row r="649" spans="1:4" x14ac:dyDescent="0.15">
      <c r="A649" s="40" t="s">
        <v>1329</v>
      </c>
      <c r="B649" s="40" t="s">
        <v>1289</v>
      </c>
      <c r="C649" s="40">
        <v>13</v>
      </c>
      <c r="D649" s="41" t="s">
        <v>1330</v>
      </c>
    </row>
    <row r="650" spans="1:4" x14ac:dyDescent="0.15">
      <c r="A650" s="40" t="s">
        <v>1331</v>
      </c>
      <c r="B650" s="40" t="s">
        <v>1289</v>
      </c>
      <c r="C650" s="40">
        <v>13</v>
      </c>
      <c r="D650" s="41" t="s">
        <v>1332</v>
      </c>
    </row>
    <row r="651" spans="1:4" x14ac:dyDescent="0.15">
      <c r="A651" s="40" t="s">
        <v>1333</v>
      </c>
      <c r="B651" s="40" t="s">
        <v>1289</v>
      </c>
      <c r="C651" s="40">
        <v>13</v>
      </c>
      <c r="D651" s="41" t="s">
        <v>1334</v>
      </c>
    </row>
    <row r="652" spans="1:4" x14ac:dyDescent="0.15">
      <c r="A652" s="40" t="s">
        <v>1335</v>
      </c>
      <c r="B652" s="40" t="s">
        <v>1289</v>
      </c>
      <c r="C652" s="40">
        <v>13</v>
      </c>
      <c r="D652" s="41" t="s">
        <v>1336</v>
      </c>
    </row>
    <row r="653" spans="1:4" x14ac:dyDescent="0.15">
      <c r="A653" s="40" t="s">
        <v>1337</v>
      </c>
      <c r="B653" s="40" t="s">
        <v>1289</v>
      </c>
      <c r="C653" s="40">
        <v>13</v>
      </c>
      <c r="D653" s="41" t="s">
        <v>1338</v>
      </c>
    </row>
    <row r="654" spans="1:4" x14ac:dyDescent="0.15">
      <c r="A654" s="40" t="s">
        <v>1339</v>
      </c>
      <c r="B654" s="40" t="s">
        <v>1289</v>
      </c>
      <c r="C654" s="40">
        <v>13</v>
      </c>
      <c r="D654" s="41" t="s">
        <v>1340</v>
      </c>
    </row>
    <row r="655" spans="1:4" x14ac:dyDescent="0.15">
      <c r="A655" s="40" t="s">
        <v>1341</v>
      </c>
      <c r="B655" s="40" t="s">
        <v>1289</v>
      </c>
      <c r="C655" s="40">
        <v>13</v>
      </c>
      <c r="D655" s="41" t="s">
        <v>1342</v>
      </c>
    </row>
    <row r="656" spans="1:4" x14ac:dyDescent="0.15">
      <c r="A656" s="40" t="s">
        <v>1343</v>
      </c>
      <c r="B656" s="40" t="s">
        <v>1289</v>
      </c>
      <c r="C656" s="40">
        <v>13</v>
      </c>
      <c r="D656" s="41" t="s">
        <v>1344</v>
      </c>
    </row>
    <row r="657" spans="1:4" x14ac:dyDescent="0.15">
      <c r="A657" s="40" t="s">
        <v>1345</v>
      </c>
      <c r="B657" s="40" t="s">
        <v>1289</v>
      </c>
      <c r="C657" s="40">
        <v>13</v>
      </c>
      <c r="D657" s="41" t="s">
        <v>1346</v>
      </c>
    </row>
    <row r="658" spans="1:4" x14ac:dyDescent="0.15">
      <c r="A658" s="40" t="s">
        <v>1347</v>
      </c>
      <c r="B658" s="40" t="s">
        <v>1289</v>
      </c>
      <c r="C658" s="40">
        <v>13</v>
      </c>
      <c r="D658" s="41" t="s">
        <v>1348</v>
      </c>
    </row>
    <row r="659" spans="1:4" x14ac:dyDescent="0.15">
      <c r="A659" s="40" t="s">
        <v>1349</v>
      </c>
      <c r="B659" s="40" t="s">
        <v>1289</v>
      </c>
      <c r="C659" s="40">
        <v>13</v>
      </c>
      <c r="D659" s="41" t="s">
        <v>1350</v>
      </c>
    </row>
    <row r="660" spans="1:4" x14ac:dyDescent="0.15">
      <c r="A660" s="40" t="s">
        <v>1351</v>
      </c>
      <c r="B660" s="40" t="s">
        <v>1289</v>
      </c>
      <c r="C660" s="40">
        <v>13</v>
      </c>
      <c r="D660" s="41" t="s">
        <v>1352</v>
      </c>
    </row>
    <row r="661" spans="1:4" x14ac:dyDescent="0.15">
      <c r="A661" s="40" t="s">
        <v>1353</v>
      </c>
      <c r="B661" s="40" t="s">
        <v>1289</v>
      </c>
      <c r="C661" s="40">
        <v>13</v>
      </c>
      <c r="D661" s="41" t="s">
        <v>1354</v>
      </c>
    </row>
    <row r="662" spans="1:4" x14ac:dyDescent="0.15">
      <c r="A662" s="40" t="s">
        <v>1355</v>
      </c>
      <c r="B662" s="40" t="s">
        <v>1289</v>
      </c>
      <c r="C662" s="40">
        <v>13</v>
      </c>
      <c r="D662" s="41" t="s">
        <v>1356</v>
      </c>
    </row>
    <row r="663" spans="1:4" x14ac:dyDescent="0.15">
      <c r="A663" s="40" t="s">
        <v>1357</v>
      </c>
      <c r="B663" s="40" t="s">
        <v>1289</v>
      </c>
      <c r="C663" s="40">
        <v>13</v>
      </c>
      <c r="D663" s="41" t="s">
        <v>1358</v>
      </c>
    </row>
    <row r="664" spans="1:4" x14ac:dyDescent="0.15">
      <c r="A664" s="40" t="s">
        <v>1359</v>
      </c>
      <c r="B664" s="40" t="s">
        <v>1289</v>
      </c>
      <c r="C664" s="40">
        <v>13</v>
      </c>
      <c r="D664" s="41" t="s">
        <v>1360</v>
      </c>
    </row>
    <row r="665" spans="1:4" x14ac:dyDescent="0.15">
      <c r="A665" s="40" t="s">
        <v>1361</v>
      </c>
      <c r="B665" s="40" t="s">
        <v>1289</v>
      </c>
      <c r="C665" s="40">
        <v>13</v>
      </c>
      <c r="D665" s="41" t="s">
        <v>1362</v>
      </c>
    </row>
    <row r="666" spans="1:4" x14ac:dyDescent="0.15">
      <c r="A666" s="40" t="s">
        <v>1363</v>
      </c>
      <c r="B666" s="40" t="s">
        <v>1289</v>
      </c>
      <c r="C666" s="40">
        <v>13</v>
      </c>
      <c r="D666" s="41" t="s">
        <v>1364</v>
      </c>
    </row>
    <row r="667" spans="1:4" x14ac:dyDescent="0.15">
      <c r="A667" s="40" t="s">
        <v>1365</v>
      </c>
      <c r="B667" s="40" t="s">
        <v>1289</v>
      </c>
      <c r="C667" s="40">
        <v>13</v>
      </c>
      <c r="D667" s="41" t="s">
        <v>1366</v>
      </c>
    </row>
    <row r="668" spans="1:4" x14ac:dyDescent="0.15">
      <c r="A668" s="40" t="s">
        <v>1367</v>
      </c>
      <c r="B668" s="40" t="s">
        <v>1368</v>
      </c>
      <c r="C668" s="40">
        <v>14</v>
      </c>
      <c r="D668" s="41" t="s">
        <v>1369</v>
      </c>
    </row>
    <row r="669" spans="1:4" x14ac:dyDescent="0.15">
      <c r="A669" s="40" t="s">
        <v>1370</v>
      </c>
      <c r="B669" s="40" t="s">
        <v>1368</v>
      </c>
      <c r="C669" s="40">
        <v>14</v>
      </c>
      <c r="D669" s="41" t="s">
        <v>1371</v>
      </c>
    </row>
    <row r="670" spans="1:4" x14ac:dyDescent="0.15">
      <c r="A670" s="40" t="s">
        <v>1372</v>
      </c>
      <c r="B670" s="40" t="s">
        <v>1368</v>
      </c>
      <c r="C670" s="40">
        <v>14</v>
      </c>
      <c r="D670" s="41" t="s">
        <v>1373</v>
      </c>
    </row>
    <row r="671" spans="1:4" x14ac:dyDescent="0.15">
      <c r="A671" s="40" t="s">
        <v>1374</v>
      </c>
      <c r="B671" s="40" t="s">
        <v>1368</v>
      </c>
      <c r="C671" s="40">
        <v>14</v>
      </c>
      <c r="D671" s="41" t="s">
        <v>1375</v>
      </c>
    </row>
    <row r="672" spans="1:4" x14ac:dyDescent="0.15">
      <c r="A672" s="40" t="s">
        <v>1376</v>
      </c>
      <c r="B672" s="40" t="s">
        <v>1368</v>
      </c>
      <c r="C672" s="40">
        <v>14</v>
      </c>
      <c r="D672" s="41" t="s">
        <v>1377</v>
      </c>
    </row>
    <row r="673" spans="1:4" x14ac:dyDescent="0.15">
      <c r="A673" s="40" t="s">
        <v>1378</v>
      </c>
      <c r="B673" s="40" t="s">
        <v>1368</v>
      </c>
      <c r="C673" s="40">
        <v>14</v>
      </c>
      <c r="D673" s="41" t="s">
        <v>1379</v>
      </c>
    </row>
    <row r="674" spans="1:4" x14ac:dyDescent="0.15">
      <c r="A674" s="40" t="s">
        <v>1380</v>
      </c>
      <c r="B674" s="40" t="s">
        <v>1368</v>
      </c>
      <c r="C674" s="40">
        <v>14</v>
      </c>
      <c r="D674" s="41" t="s">
        <v>1381</v>
      </c>
    </row>
    <row r="675" spans="1:4" x14ac:dyDescent="0.15">
      <c r="A675" s="40" t="s">
        <v>1382</v>
      </c>
      <c r="B675" s="40" t="s">
        <v>1368</v>
      </c>
      <c r="C675" s="40">
        <v>14</v>
      </c>
      <c r="D675" s="41" t="s">
        <v>1383</v>
      </c>
    </row>
    <row r="676" spans="1:4" x14ac:dyDescent="0.15">
      <c r="A676" s="40" t="s">
        <v>1384</v>
      </c>
      <c r="B676" s="40" t="s">
        <v>1368</v>
      </c>
      <c r="C676" s="40">
        <v>14</v>
      </c>
      <c r="D676" s="41" t="s">
        <v>1385</v>
      </c>
    </row>
    <row r="677" spans="1:4" x14ac:dyDescent="0.15">
      <c r="A677" s="40" t="s">
        <v>1386</v>
      </c>
      <c r="B677" s="40" t="s">
        <v>1368</v>
      </c>
      <c r="C677" s="40">
        <v>14</v>
      </c>
      <c r="D677" s="41" t="s">
        <v>1387</v>
      </c>
    </row>
    <row r="678" spans="1:4" x14ac:dyDescent="0.15">
      <c r="A678" s="40" t="s">
        <v>1388</v>
      </c>
      <c r="B678" s="40" t="s">
        <v>1368</v>
      </c>
      <c r="C678" s="40">
        <v>14</v>
      </c>
      <c r="D678" s="41" t="s">
        <v>1389</v>
      </c>
    </row>
    <row r="679" spans="1:4" x14ac:dyDescent="0.15">
      <c r="A679" s="40" t="s">
        <v>1390</v>
      </c>
      <c r="B679" s="40" t="s">
        <v>1368</v>
      </c>
      <c r="C679" s="40">
        <v>14</v>
      </c>
      <c r="D679" s="41" t="s">
        <v>1391</v>
      </c>
    </row>
    <row r="680" spans="1:4" x14ac:dyDescent="0.15">
      <c r="A680" s="40" t="s">
        <v>1392</v>
      </c>
      <c r="B680" s="40" t="s">
        <v>1368</v>
      </c>
      <c r="C680" s="40">
        <v>14</v>
      </c>
      <c r="D680" s="41" t="s">
        <v>1393</v>
      </c>
    </row>
    <row r="681" spans="1:4" x14ac:dyDescent="0.15">
      <c r="A681" s="40" t="s">
        <v>1394</v>
      </c>
      <c r="B681" s="40" t="s">
        <v>1368</v>
      </c>
      <c r="C681" s="40">
        <v>14</v>
      </c>
      <c r="D681" s="41" t="s">
        <v>1395</v>
      </c>
    </row>
    <row r="682" spans="1:4" x14ac:dyDescent="0.15">
      <c r="A682" s="40" t="s">
        <v>1396</v>
      </c>
      <c r="B682" s="40" t="s">
        <v>1368</v>
      </c>
      <c r="C682" s="40">
        <v>14</v>
      </c>
      <c r="D682" s="41" t="s">
        <v>1397</v>
      </c>
    </row>
    <row r="683" spans="1:4" x14ac:dyDescent="0.15">
      <c r="A683" s="40" t="s">
        <v>1398</v>
      </c>
      <c r="B683" s="40" t="s">
        <v>1368</v>
      </c>
      <c r="C683" s="40">
        <v>14</v>
      </c>
      <c r="D683" s="41" t="s">
        <v>1399</v>
      </c>
    </row>
    <row r="684" spans="1:4" x14ac:dyDescent="0.15">
      <c r="A684" s="40" t="s">
        <v>1400</v>
      </c>
      <c r="B684" s="40" t="s">
        <v>1368</v>
      </c>
      <c r="C684" s="40">
        <v>14</v>
      </c>
      <c r="D684" s="41" t="s">
        <v>1401</v>
      </c>
    </row>
    <row r="685" spans="1:4" x14ac:dyDescent="0.15">
      <c r="A685" s="40" t="s">
        <v>1402</v>
      </c>
      <c r="B685" s="40" t="s">
        <v>1368</v>
      </c>
      <c r="C685" s="40">
        <v>14</v>
      </c>
      <c r="D685" s="41" t="s">
        <v>1403</v>
      </c>
    </row>
    <row r="686" spans="1:4" x14ac:dyDescent="0.15">
      <c r="A686" s="40" t="s">
        <v>1404</v>
      </c>
      <c r="B686" s="40" t="s">
        <v>1368</v>
      </c>
      <c r="C686" s="40">
        <v>14</v>
      </c>
      <c r="D686" s="41" t="s">
        <v>1405</v>
      </c>
    </row>
    <row r="687" spans="1:4" x14ac:dyDescent="0.15">
      <c r="A687" s="40" t="s">
        <v>1406</v>
      </c>
      <c r="B687" s="40" t="s">
        <v>1368</v>
      </c>
      <c r="C687" s="40">
        <v>14</v>
      </c>
      <c r="D687" s="41" t="s">
        <v>1407</v>
      </c>
    </row>
    <row r="688" spans="1:4" x14ac:dyDescent="0.15">
      <c r="A688" s="40" t="s">
        <v>1408</v>
      </c>
      <c r="B688" s="40" t="s">
        <v>1368</v>
      </c>
      <c r="C688" s="40">
        <v>14</v>
      </c>
      <c r="D688" s="41" t="s">
        <v>1409</v>
      </c>
    </row>
    <row r="689" spans="1:4" x14ac:dyDescent="0.15">
      <c r="A689" s="40" t="s">
        <v>1410</v>
      </c>
      <c r="B689" s="40" t="s">
        <v>1368</v>
      </c>
      <c r="C689" s="40">
        <v>14</v>
      </c>
      <c r="D689" s="41" t="s">
        <v>1411</v>
      </c>
    </row>
    <row r="690" spans="1:4" x14ac:dyDescent="0.15">
      <c r="A690" s="40" t="s">
        <v>1412</v>
      </c>
      <c r="B690" s="40" t="s">
        <v>1368</v>
      </c>
      <c r="C690" s="40">
        <v>14</v>
      </c>
      <c r="D690" s="41" t="s">
        <v>1413</v>
      </c>
    </row>
    <row r="691" spans="1:4" x14ac:dyDescent="0.15">
      <c r="A691" s="40" t="s">
        <v>1414</v>
      </c>
      <c r="B691" s="40" t="s">
        <v>1368</v>
      </c>
      <c r="C691" s="40">
        <v>14</v>
      </c>
      <c r="D691" s="41" t="s">
        <v>1415</v>
      </c>
    </row>
    <row r="692" spans="1:4" x14ac:dyDescent="0.15">
      <c r="A692" s="40" t="s">
        <v>1416</v>
      </c>
      <c r="B692" s="40" t="s">
        <v>1368</v>
      </c>
      <c r="C692" s="40">
        <v>14</v>
      </c>
      <c r="D692" s="41" t="s">
        <v>1417</v>
      </c>
    </row>
    <row r="693" spans="1:4" x14ac:dyDescent="0.15">
      <c r="A693" s="40" t="s">
        <v>1418</v>
      </c>
      <c r="B693" s="40" t="s">
        <v>1368</v>
      </c>
      <c r="C693" s="40">
        <v>14</v>
      </c>
      <c r="D693" s="41" t="s">
        <v>1419</v>
      </c>
    </row>
    <row r="694" spans="1:4" x14ac:dyDescent="0.15">
      <c r="A694" s="40" t="s">
        <v>1420</v>
      </c>
      <c r="B694" s="40" t="s">
        <v>1368</v>
      </c>
      <c r="C694" s="40">
        <v>14</v>
      </c>
      <c r="D694" s="41" t="s">
        <v>1421</v>
      </c>
    </row>
    <row r="695" spans="1:4" x14ac:dyDescent="0.15">
      <c r="A695" s="40" t="s">
        <v>1422</v>
      </c>
      <c r="B695" s="40" t="s">
        <v>1368</v>
      </c>
      <c r="C695" s="40">
        <v>14</v>
      </c>
      <c r="D695" s="41" t="s">
        <v>1423</v>
      </c>
    </row>
    <row r="696" spans="1:4" x14ac:dyDescent="0.15">
      <c r="A696" s="40" t="s">
        <v>1424</v>
      </c>
      <c r="B696" s="40" t="s">
        <v>1368</v>
      </c>
      <c r="C696" s="40">
        <v>14</v>
      </c>
      <c r="D696" s="41" t="s">
        <v>1425</v>
      </c>
    </row>
    <row r="697" spans="1:4" x14ac:dyDescent="0.15">
      <c r="A697" s="40" t="s">
        <v>1426</v>
      </c>
      <c r="B697" s="40" t="s">
        <v>1368</v>
      </c>
      <c r="C697" s="40">
        <v>14</v>
      </c>
      <c r="D697" s="41" t="s">
        <v>1427</v>
      </c>
    </row>
    <row r="698" spans="1:4" x14ac:dyDescent="0.15">
      <c r="A698" s="40" t="s">
        <v>1428</v>
      </c>
      <c r="B698" s="40" t="s">
        <v>1368</v>
      </c>
      <c r="C698" s="40">
        <v>14</v>
      </c>
      <c r="D698" s="41" t="s">
        <v>1429</v>
      </c>
    </row>
    <row r="699" spans="1:4" x14ac:dyDescent="0.15">
      <c r="A699" s="40" t="s">
        <v>1430</v>
      </c>
      <c r="B699" s="40" t="s">
        <v>1368</v>
      </c>
      <c r="C699" s="40">
        <v>14</v>
      </c>
      <c r="D699" s="41" t="s">
        <v>1431</v>
      </c>
    </row>
    <row r="700" spans="1:4" x14ac:dyDescent="0.15">
      <c r="A700" s="40" t="s">
        <v>1432</v>
      </c>
      <c r="B700" s="40" t="s">
        <v>1368</v>
      </c>
      <c r="C700" s="40">
        <v>14</v>
      </c>
      <c r="D700" s="41" t="s">
        <v>1433</v>
      </c>
    </row>
    <row r="701" spans="1:4" x14ac:dyDescent="0.15">
      <c r="A701" s="40" t="s">
        <v>1434</v>
      </c>
      <c r="B701" s="40" t="s">
        <v>1435</v>
      </c>
      <c r="C701" s="40">
        <v>15</v>
      </c>
      <c r="D701" s="41" t="s">
        <v>1436</v>
      </c>
    </row>
    <row r="702" spans="1:4" x14ac:dyDescent="0.15">
      <c r="A702" s="40" t="s">
        <v>1437</v>
      </c>
      <c r="B702" s="40" t="s">
        <v>1435</v>
      </c>
      <c r="C702" s="40">
        <v>15</v>
      </c>
      <c r="D702" s="41" t="s">
        <v>1438</v>
      </c>
    </row>
    <row r="703" spans="1:4" x14ac:dyDescent="0.15">
      <c r="A703" s="40" t="s">
        <v>1439</v>
      </c>
      <c r="B703" s="40" t="s">
        <v>1435</v>
      </c>
      <c r="C703" s="40">
        <v>15</v>
      </c>
      <c r="D703" s="41" t="s">
        <v>1440</v>
      </c>
    </row>
    <row r="704" spans="1:4" x14ac:dyDescent="0.15">
      <c r="A704" s="40" t="s">
        <v>1441</v>
      </c>
      <c r="B704" s="40" t="s">
        <v>1435</v>
      </c>
      <c r="C704" s="40">
        <v>15</v>
      </c>
      <c r="D704" s="41" t="s">
        <v>1442</v>
      </c>
    </row>
    <row r="705" spans="1:4" x14ac:dyDescent="0.15">
      <c r="A705" s="40" t="s">
        <v>1443</v>
      </c>
      <c r="B705" s="40" t="s">
        <v>1435</v>
      </c>
      <c r="C705" s="40">
        <v>15</v>
      </c>
      <c r="D705" s="41" t="s">
        <v>1444</v>
      </c>
    </row>
    <row r="706" spans="1:4" x14ac:dyDescent="0.15">
      <c r="A706" s="40" t="s">
        <v>1445</v>
      </c>
      <c r="B706" s="40" t="s">
        <v>1435</v>
      </c>
      <c r="C706" s="40">
        <v>15</v>
      </c>
      <c r="D706" s="41" t="s">
        <v>1446</v>
      </c>
    </row>
    <row r="707" spans="1:4" x14ac:dyDescent="0.15">
      <c r="A707" s="40" t="s">
        <v>1447</v>
      </c>
      <c r="B707" s="40" t="s">
        <v>1435</v>
      </c>
      <c r="C707" s="40">
        <v>15</v>
      </c>
      <c r="D707" s="41" t="s">
        <v>1448</v>
      </c>
    </row>
    <row r="708" spans="1:4" x14ac:dyDescent="0.15">
      <c r="A708" s="40" t="s">
        <v>1449</v>
      </c>
      <c r="B708" s="40" t="s">
        <v>1435</v>
      </c>
      <c r="C708" s="40">
        <v>15</v>
      </c>
      <c r="D708" s="41" t="s">
        <v>1450</v>
      </c>
    </row>
    <row r="709" spans="1:4" x14ac:dyDescent="0.15">
      <c r="A709" s="40" t="s">
        <v>1451</v>
      </c>
      <c r="B709" s="40" t="s">
        <v>1435</v>
      </c>
      <c r="C709" s="40">
        <v>15</v>
      </c>
      <c r="D709" s="41" t="s">
        <v>1452</v>
      </c>
    </row>
    <row r="710" spans="1:4" x14ac:dyDescent="0.15">
      <c r="A710" s="40" t="s">
        <v>1453</v>
      </c>
      <c r="B710" s="40" t="s">
        <v>1435</v>
      </c>
      <c r="C710" s="40">
        <v>15</v>
      </c>
      <c r="D710" s="41" t="s">
        <v>1454</v>
      </c>
    </row>
    <row r="711" spans="1:4" x14ac:dyDescent="0.15">
      <c r="A711" s="40" t="s">
        <v>1455</v>
      </c>
      <c r="B711" s="40" t="s">
        <v>1435</v>
      </c>
      <c r="C711" s="40">
        <v>15</v>
      </c>
      <c r="D711" s="41" t="s">
        <v>1456</v>
      </c>
    </row>
    <row r="712" spans="1:4" x14ac:dyDescent="0.15">
      <c r="A712" s="40" t="s">
        <v>1457</v>
      </c>
      <c r="B712" s="40" t="s">
        <v>1435</v>
      </c>
      <c r="C712" s="40">
        <v>15</v>
      </c>
      <c r="D712" s="41" t="s">
        <v>1458</v>
      </c>
    </row>
    <row r="713" spans="1:4" x14ac:dyDescent="0.15">
      <c r="A713" s="40" t="s">
        <v>1459</v>
      </c>
      <c r="B713" s="40" t="s">
        <v>1435</v>
      </c>
      <c r="C713" s="40">
        <v>15</v>
      </c>
      <c r="D713" s="41" t="s">
        <v>1460</v>
      </c>
    </row>
    <row r="714" spans="1:4" x14ac:dyDescent="0.15">
      <c r="A714" s="40" t="s">
        <v>1461</v>
      </c>
      <c r="B714" s="40" t="s">
        <v>1435</v>
      </c>
      <c r="C714" s="40">
        <v>15</v>
      </c>
      <c r="D714" s="41" t="s">
        <v>1462</v>
      </c>
    </row>
    <row r="715" spans="1:4" x14ac:dyDescent="0.15">
      <c r="A715" s="40" t="s">
        <v>1463</v>
      </c>
      <c r="B715" s="40" t="s">
        <v>1435</v>
      </c>
      <c r="C715" s="40">
        <v>15</v>
      </c>
      <c r="D715" s="41" t="s">
        <v>1464</v>
      </c>
    </row>
    <row r="716" spans="1:4" x14ac:dyDescent="0.15">
      <c r="A716" s="40" t="s">
        <v>1465</v>
      </c>
      <c r="B716" s="40" t="s">
        <v>1435</v>
      </c>
      <c r="C716" s="40">
        <v>15</v>
      </c>
      <c r="D716" s="41" t="s">
        <v>1466</v>
      </c>
    </row>
    <row r="717" spans="1:4" x14ac:dyDescent="0.15">
      <c r="A717" s="40" t="s">
        <v>1467</v>
      </c>
      <c r="B717" s="40" t="s">
        <v>1435</v>
      </c>
      <c r="C717" s="40">
        <v>15</v>
      </c>
      <c r="D717" s="41" t="s">
        <v>1468</v>
      </c>
    </row>
    <row r="718" spans="1:4" x14ac:dyDescent="0.15">
      <c r="A718" s="40" t="s">
        <v>1469</v>
      </c>
      <c r="B718" s="40" t="s">
        <v>1435</v>
      </c>
      <c r="C718" s="40">
        <v>15</v>
      </c>
      <c r="D718" s="41" t="s">
        <v>1470</v>
      </c>
    </row>
    <row r="719" spans="1:4" x14ac:dyDescent="0.15">
      <c r="A719" s="40" t="s">
        <v>1471</v>
      </c>
      <c r="B719" s="40" t="s">
        <v>1435</v>
      </c>
      <c r="C719" s="40">
        <v>15</v>
      </c>
      <c r="D719" s="41" t="s">
        <v>1472</v>
      </c>
    </row>
    <row r="720" spans="1:4" x14ac:dyDescent="0.15">
      <c r="A720" s="40" t="s">
        <v>1473</v>
      </c>
      <c r="B720" s="40" t="s">
        <v>1435</v>
      </c>
      <c r="C720" s="40">
        <v>15</v>
      </c>
      <c r="D720" s="41" t="s">
        <v>1474</v>
      </c>
    </row>
    <row r="721" spans="1:4" x14ac:dyDescent="0.15">
      <c r="A721" s="40" t="s">
        <v>1475</v>
      </c>
      <c r="B721" s="40" t="s">
        <v>1435</v>
      </c>
      <c r="C721" s="40">
        <v>15</v>
      </c>
      <c r="D721" s="41" t="s">
        <v>1476</v>
      </c>
    </row>
    <row r="722" spans="1:4" x14ac:dyDescent="0.15">
      <c r="A722" s="40" t="s">
        <v>1477</v>
      </c>
      <c r="B722" s="40" t="s">
        <v>1435</v>
      </c>
      <c r="C722" s="40">
        <v>15</v>
      </c>
      <c r="D722" s="41" t="s">
        <v>1478</v>
      </c>
    </row>
    <row r="723" spans="1:4" x14ac:dyDescent="0.15">
      <c r="A723" s="40" t="s">
        <v>1479</v>
      </c>
      <c r="B723" s="40" t="s">
        <v>1435</v>
      </c>
      <c r="C723" s="40">
        <v>15</v>
      </c>
      <c r="D723" s="41" t="s">
        <v>1480</v>
      </c>
    </row>
    <row r="724" spans="1:4" x14ac:dyDescent="0.15">
      <c r="A724" s="40" t="s">
        <v>1481</v>
      </c>
      <c r="B724" s="40" t="s">
        <v>1435</v>
      </c>
      <c r="C724" s="40">
        <v>15</v>
      </c>
      <c r="D724" s="41" t="s">
        <v>1482</v>
      </c>
    </row>
    <row r="725" spans="1:4" x14ac:dyDescent="0.15">
      <c r="A725" s="40" t="s">
        <v>1483</v>
      </c>
      <c r="B725" s="40" t="s">
        <v>1435</v>
      </c>
      <c r="C725" s="40">
        <v>15</v>
      </c>
      <c r="D725" s="41" t="s">
        <v>1484</v>
      </c>
    </row>
    <row r="726" spans="1:4" x14ac:dyDescent="0.15">
      <c r="A726" s="40" t="s">
        <v>1485</v>
      </c>
      <c r="B726" s="40" t="s">
        <v>1435</v>
      </c>
      <c r="C726" s="40">
        <v>15</v>
      </c>
      <c r="D726" s="41" t="s">
        <v>1486</v>
      </c>
    </row>
    <row r="727" spans="1:4" x14ac:dyDescent="0.15">
      <c r="A727" s="40" t="s">
        <v>1487</v>
      </c>
      <c r="B727" s="40" t="s">
        <v>1435</v>
      </c>
      <c r="C727" s="40">
        <v>15</v>
      </c>
      <c r="D727" s="41" t="s">
        <v>1488</v>
      </c>
    </row>
    <row r="728" spans="1:4" x14ac:dyDescent="0.15">
      <c r="A728" s="40" t="s">
        <v>1489</v>
      </c>
      <c r="B728" s="40" t="s">
        <v>1435</v>
      </c>
      <c r="C728" s="40">
        <v>15</v>
      </c>
      <c r="D728" s="41" t="s">
        <v>1490</v>
      </c>
    </row>
    <row r="729" spans="1:4" x14ac:dyDescent="0.15">
      <c r="A729" s="40" t="s">
        <v>1491</v>
      </c>
      <c r="B729" s="40" t="s">
        <v>1435</v>
      </c>
      <c r="C729" s="40">
        <v>15</v>
      </c>
      <c r="D729" s="41" t="s">
        <v>1492</v>
      </c>
    </row>
    <row r="730" spans="1:4" x14ac:dyDescent="0.15">
      <c r="A730" s="40" t="s">
        <v>1493</v>
      </c>
      <c r="B730" s="40" t="s">
        <v>1435</v>
      </c>
      <c r="C730" s="40">
        <v>15</v>
      </c>
      <c r="D730" s="41" t="s">
        <v>1494</v>
      </c>
    </row>
    <row r="731" spans="1:4" x14ac:dyDescent="0.15">
      <c r="A731" s="40" t="s">
        <v>1495</v>
      </c>
      <c r="B731" s="40" t="s">
        <v>1496</v>
      </c>
      <c r="C731" s="40">
        <v>16</v>
      </c>
      <c r="D731" s="41" t="s">
        <v>1497</v>
      </c>
    </row>
    <row r="732" spans="1:4" x14ac:dyDescent="0.15">
      <c r="A732" s="40" t="s">
        <v>1498</v>
      </c>
      <c r="B732" s="40" t="s">
        <v>1496</v>
      </c>
      <c r="C732" s="40">
        <v>16</v>
      </c>
      <c r="D732" s="41" t="s">
        <v>1499</v>
      </c>
    </row>
    <row r="733" spans="1:4" x14ac:dyDescent="0.15">
      <c r="A733" s="40" t="s">
        <v>1500</v>
      </c>
      <c r="B733" s="40" t="s">
        <v>1496</v>
      </c>
      <c r="C733" s="40">
        <v>16</v>
      </c>
      <c r="D733" s="41" t="s">
        <v>1501</v>
      </c>
    </row>
    <row r="734" spans="1:4" x14ac:dyDescent="0.15">
      <c r="A734" s="40" t="s">
        <v>1502</v>
      </c>
      <c r="B734" s="40" t="s">
        <v>1496</v>
      </c>
      <c r="C734" s="40">
        <v>16</v>
      </c>
      <c r="D734" s="41" t="s">
        <v>1503</v>
      </c>
    </row>
    <row r="735" spans="1:4" x14ac:dyDescent="0.15">
      <c r="A735" s="40" t="s">
        <v>1504</v>
      </c>
      <c r="B735" s="40" t="s">
        <v>1496</v>
      </c>
      <c r="C735" s="40">
        <v>16</v>
      </c>
      <c r="D735" s="41" t="s">
        <v>1505</v>
      </c>
    </row>
    <row r="736" spans="1:4" x14ac:dyDescent="0.15">
      <c r="A736" s="40" t="s">
        <v>1506</v>
      </c>
      <c r="B736" s="40" t="s">
        <v>1496</v>
      </c>
      <c r="C736" s="40">
        <v>16</v>
      </c>
      <c r="D736" s="41" t="s">
        <v>1507</v>
      </c>
    </row>
    <row r="737" spans="1:4" x14ac:dyDescent="0.15">
      <c r="A737" s="40" t="s">
        <v>1508</v>
      </c>
      <c r="B737" s="40" t="s">
        <v>1496</v>
      </c>
      <c r="C737" s="40">
        <v>16</v>
      </c>
      <c r="D737" s="41" t="s">
        <v>1509</v>
      </c>
    </row>
    <row r="738" spans="1:4" x14ac:dyDescent="0.15">
      <c r="A738" s="40" t="s">
        <v>1510</v>
      </c>
      <c r="B738" s="40" t="s">
        <v>1496</v>
      </c>
      <c r="C738" s="40">
        <v>16</v>
      </c>
      <c r="D738" s="41" t="s">
        <v>1511</v>
      </c>
    </row>
    <row r="739" spans="1:4" x14ac:dyDescent="0.15">
      <c r="A739" s="40" t="s">
        <v>1512</v>
      </c>
      <c r="B739" s="40" t="s">
        <v>1496</v>
      </c>
      <c r="C739" s="40">
        <v>16</v>
      </c>
      <c r="D739" s="41" t="s">
        <v>1513</v>
      </c>
    </row>
    <row r="740" spans="1:4" x14ac:dyDescent="0.15">
      <c r="A740" s="40" t="s">
        <v>1514</v>
      </c>
      <c r="B740" s="40" t="s">
        <v>1496</v>
      </c>
      <c r="C740" s="40">
        <v>16</v>
      </c>
      <c r="D740" s="41" t="s">
        <v>1515</v>
      </c>
    </row>
    <row r="741" spans="1:4" x14ac:dyDescent="0.15">
      <c r="A741" s="40" t="s">
        <v>1516</v>
      </c>
      <c r="B741" s="40" t="s">
        <v>1496</v>
      </c>
      <c r="C741" s="40">
        <v>16</v>
      </c>
      <c r="D741" s="41" t="s">
        <v>1517</v>
      </c>
    </row>
    <row r="742" spans="1:4" x14ac:dyDescent="0.15">
      <c r="A742" s="40" t="s">
        <v>1518</v>
      </c>
      <c r="B742" s="40" t="s">
        <v>1496</v>
      </c>
      <c r="C742" s="40">
        <v>16</v>
      </c>
      <c r="D742" s="41" t="s">
        <v>1519</v>
      </c>
    </row>
    <row r="743" spans="1:4" x14ac:dyDescent="0.15">
      <c r="A743" s="40" t="s">
        <v>1520</v>
      </c>
      <c r="B743" s="40" t="s">
        <v>1496</v>
      </c>
      <c r="C743" s="40">
        <v>16</v>
      </c>
      <c r="D743" s="41" t="s">
        <v>1521</v>
      </c>
    </row>
    <row r="744" spans="1:4" x14ac:dyDescent="0.15">
      <c r="A744" s="40" t="s">
        <v>1522</v>
      </c>
      <c r="B744" s="40" t="s">
        <v>1496</v>
      </c>
      <c r="C744" s="40">
        <v>16</v>
      </c>
      <c r="D744" s="41" t="s">
        <v>1523</v>
      </c>
    </row>
    <row r="745" spans="1:4" x14ac:dyDescent="0.15">
      <c r="A745" s="40" t="s">
        <v>689</v>
      </c>
      <c r="B745" s="40" t="s">
        <v>1496</v>
      </c>
      <c r="C745" s="40">
        <v>16</v>
      </c>
      <c r="D745" s="41" t="s">
        <v>1524</v>
      </c>
    </row>
    <row r="746" spans="1:4" x14ac:dyDescent="0.15">
      <c r="A746" s="40" t="s">
        <v>1525</v>
      </c>
      <c r="B746" s="40" t="s">
        <v>1526</v>
      </c>
      <c r="C746" s="40">
        <v>17</v>
      </c>
      <c r="D746" s="41" t="s">
        <v>1527</v>
      </c>
    </row>
    <row r="747" spans="1:4" x14ac:dyDescent="0.15">
      <c r="A747" s="40" t="s">
        <v>1528</v>
      </c>
      <c r="B747" s="40" t="s">
        <v>1526</v>
      </c>
      <c r="C747" s="40">
        <v>17</v>
      </c>
      <c r="D747" s="41" t="s">
        <v>1529</v>
      </c>
    </row>
    <row r="748" spans="1:4" x14ac:dyDescent="0.15">
      <c r="A748" s="40" t="s">
        <v>1530</v>
      </c>
      <c r="B748" s="40" t="s">
        <v>1526</v>
      </c>
      <c r="C748" s="40">
        <v>17</v>
      </c>
      <c r="D748" s="41" t="s">
        <v>1531</v>
      </c>
    </row>
    <row r="749" spans="1:4" x14ac:dyDescent="0.15">
      <c r="A749" s="40" t="s">
        <v>1532</v>
      </c>
      <c r="B749" s="40" t="s">
        <v>1526</v>
      </c>
      <c r="C749" s="40">
        <v>17</v>
      </c>
      <c r="D749" s="41" t="s">
        <v>1533</v>
      </c>
    </row>
    <row r="750" spans="1:4" x14ac:dyDescent="0.15">
      <c r="A750" s="40" t="s">
        <v>1534</v>
      </c>
      <c r="B750" s="40" t="s">
        <v>1526</v>
      </c>
      <c r="C750" s="40">
        <v>17</v>
      </c>
      <c r="D750" s="41" t="s">
        <v>1535</v>
      </c>
    </row>
    <row r="751" spans="1:4" x14ac:dyDescent="0.15">
      <c r="A751" s="40" t="s">
        <v>1536</v>
      </c>
      <c r="B751" s="40" t="s">
        <v>1526</v>
      </c>
      <c r="C751" s="40">
        <v>17</v>
      </c>
      <c r="D751" s="41" t="s">
        <v>1537</v>
      </c>
    </row>
    <row r="752" spans="1:4" x14ac:dyDescent="0.15">
      <c r="A752" s="40" t="s">
        <v>1538</v>
      </c>
      <c r="B752" s="40" t="s">
        <v>1526</v>
      </c>
      <c r="C752" s="40">
        <v>17</v>
      </c>
      <c r="D752" s="41" t="s">
        <v>1539</v>
      </c>
    </row>
    <row r="753" spans="1:4" x14ac:dyDescent="0.15">
      <c r="A753" s="40" t="s">
        <v>1540</v>
      </c>
      <c r="B753" s="40" t="s">
        <v>1526</v>
      </c>
      <c r="C753" s="40">
        <v>17</v>
      </c>
      <c r="D753" s="41" t="s">
        <v>1541</v>
      </c>
    </row>
    <row r="754" spans="1:4" x14ac:dyDescent="0.15">
      <c r="A754" s="40" t="s">
        <v>1542</v>
      </c>
      <c r="B754" s="40" t="s">
        <v>1526</v>
      </c>
      <c r="C754" s="40">
        <v>17</v>
      </c>
      <c r="D754" s="41" t="s">
        <v>1543</v>
      </c>
    </row>
    <row r="755" spans="1:4" x14ac:dyDescent="0.15">
      <c r="A755" s="40" t="s">
        <v>1544</v>
      </c>
      <c r="B755" s="40" t="s">
        <v>1526</v>
      </c>
      <c r="C755" s="40">
        <v>17</v>
      </c>
      <c r="D755" s="41" t="s">
        <v>1545</v>
      </c>
    </row>
    <row r="756" spans="1:4" x14ac:dyDescent="0.15">
      <c r="A756" s="40" t="s">
        <v>1546</v>
      </c>
      <c r="B756" s="40" t="s">
        <v>1526</v>
      </c>
      <c r="C756" s="40">
        <v>17</v>
      </c>
      <c r="D756" s="41" t="s">
        <v>1547</v>
      </c>
    </row>
    <row r="757" spans="1:4" x14ac:dyDescent="0.15">
      <c r="A757" s="40" t="s">
        <v>1548</v>
      </c>
      <c r="B757" s="40" t="s">
        <v>1526</v>
      </c>
      <c r="C757" s="40">
        <v>17</v>
      </c>
      <c r="D757" s="41" t="s">
        <v>1549</v>
      </c>
    </row>
    <row r="758" spans="1:4" x14ac:dyDescent="0.15">
      <c r="A758" s="40" t="s">
        <v>1550</v>
      </c>
      <c r="B758" s="40" t="s">
        <v>1526</v>
      </c>
      <c r="C758" s="40">
        <v>17</v>
      </c>
      <c r="D758" s="41" t="s">
        <v>1551</v>
      </c>
    </row>
    <row r="759" spans="1:4" x14ac:dyDescent="0.15">
      <c r="A759" s="40" t="s">
        <v>1552</v>
      </c>
      <c r="B759" s="40" t="s">
        <v>1526</v>
      </c>
      <c r="C759" s="40">
        <v>17</v>
      </c>
      <c r="D759" s="41" t="s">
        <v>1553</v>
      </c>
    </row>
    <row r="760" spans="1:4" x14ac:dyDescent="0.15">
      <c r="A760" s="40" t="s">
        <v>1554</v>
      </c>
      <c r="B760" s="40" t="s">
        <v>1526</v>
      </c>
      <c r="C760" s="40">
        <v>17</v>
      </c>
      <c r="D760" s="41" t="s">
        <v>1555</v>
      </c>
    </row>
    <row r="761" spans="1:4" x14ac:dyDescent="0.15">
      <c r="A761" s="40" t="s">
        <v>1556</v>
      </c>
      <c r="B761" s="40" t="s">
        <v>1526</v>
      </c>
      <c r="C761" s="40">
        <v>17</v>
      </c>
      <c r="D761" s="41" t="s">
        <v>1557</v>
      </c>
    </row>
    <row r="762" spans="1:4" x14ac:dyDescent="0.15">
      <c r="A762" s="40" t="s">
        <v>1558</v>
      </c>
      <c r="B762" s="40" t="s">
        <v>1526</v>
      </c>
      <c r="C762" s="40">
        <v>17</v>
      </c>
      <c r="D762" s="41" t="s">
        <v>1559</v>
      </c>
    </row>
    <row r="763" spans="1:4" x14ac:dyDescent="0.15">
      <c r="A763" s="40" t="s">
        <v>1560</v>
      </c>
      <c r="B763" s="40" t="s">
        <v>1526</v>
      </c>
      <c r="C763" s="40">
        <v>17</v>
      </c>
      <c r="D763" s="41" t="s">
        <v>1561</v>
      </c>
    </row>
    <row r="764" spans="1:4" x14ac:dyDescent="0.15">
      <c r="A764" s="40" t="s">
        <v>1562</v>
      </c>
      <c r="B764" s="40" t="s">
        <v>1526</v>
      </c>
      <c r="C764" s="40">
        <v>17</v>
      </c>
      <c r="D764" s="41" t="s">
        <v>1563</v>
      </c>
    </row>
    <row r="765" spans="1:4" x14ac:dyDescent="0.15">
      <c r="A765" s="40" t="s">
        <v>1564</v>
      </c>
      <c r="B765" s="40" t="s">
        <v>1565</v>
      </c>
      <c r="C765" s="40">
        <v>18</v>
      </c>
      <c r="D765" s="41" t="s">
        <v>1566</v>
      </c>
    </row>
    <row r="766" spans="1:4" x14ac:dyDescent="0.15">
      <c r="A766" s="40" t="s">
        <v>1567</v>
      </c>
      <c r="B766" s="40" t="s">
        <v>1565</v>
      </c>
      <c r="C766" s="40">
        <v>18</v>
      </c>
      <c r="D766" s="41" t="s">
        <v>1568</v>
      </c>
    </row>
    <row r="767" spans="1:4" x14ac:dyDescent="0.15">
      <c r="A767" s="40" t="s">
        <v>1569</v>
      </c>
      <c r="B767" s="40" t="s">
        <v>1565</v>
      </c>
      <c r="C767" s="40">
        <v>18</v>
      </c>
      <c r="D767" s="41" t="s">
        <v>1570</v>
      </c>
    </row>
    <row r="768" spans="1:4" x14ac:dyDescent="0.15">
      <c r="A768" s="40" t="s">
        <v>1571</v>
      </c>
      <c r="B768" s="40" t="s">
        <v>1565</v>
      </c>
      <c r="C768" s="40">
        <v>18</v>
      </c>
      <c r="D768" s="41" t="s">
        <v>1572</v>
      </c>
    </row>
    <row r="769" spans="1:4" x14ac:dyDescent="0.15">
      <c r="A769" s="40" t="s">
        <v>1573</v>
      </c>
      <c r="B769" s="40" t="s">
        <v>1565</v>
      </c>
      <c r="C769" s="40">
        <v>18</v>
      </c>
      <c r="D769" s="41" t="s">
        <v>1574</v>
      </c>
    </row>
    <row r="770" spans="1:4" x14ac:dyDescent="0.15">
      <c r="A770" s="40" t="s">
        <v>1575</v>
      </c>
      <c r="B770" s="40" t="s">
        <v>1565</v>
      </c>
      <c r="C770" s="40">
        <v>18</v>
      </c>
      <c r="D770" s="41" t="s">
        <v>1576</v>
      </c>
    </row>
    <row r="771" spans="1:4" x14ac:dyDescent="0.15">
      <c r="A771" s="40" t="s">
        <v>1577</v>
      </c>
      <c r="B771" s="40" t="s">
        <v>1565</v>
      </c>
      <c r="C771" s="40">
        <v>18</v>
      </c>
      <c r="D771" s="41" t="s">
        <v>1578</v>
      </c>
    </row>
    <row r="772" spans="1:4" x14ac:dyDescent="0.15">
      <c r="A772" s="40" t="s">
        <v>1579</v>
      </c>
      <c r="B772" s="40" t="s">
        <v>1565</v>
      </c>
      <c r="C772" s="40">
        <v>18</v>
      </c>
      <c r="D772" s="41" t="s">
        <v>1580</v>
      </c>
    </row>
    <row r="773" spans="1:4" x14ac:dyDescent="0.15">
      <c r="A773" s="40" t="s">
        <v>1581</v>
      </c>
      <c r="B773" s="40" t="s">
        <v>1565</v>
      </c>
      <c r="C773" s="40">
        <v>18</v>
      </c>
      <c r="D773" s="41" t="s">
        <v>1582</v>
      </c>
    </row>
    <row r="774" spans="1:4" x14ac:dyDescent="0.15">
      <c r="A774" s="40" t="s">
        <v>1583</v>
      </c>
      <c r="B774" s="40" t="s">
        <v>1565</v>
      </c>
      <c r="C774" s="40">
        <v>18</v>
      </c>
      <c r="D774" s="41" t="s">
        <v>1584</v>
      </c>
    </row>
    <row r="775" spans="1:4" x14ac:dyDescent="0.15">
      <c r="A775" s="40" t="s">
        <v>350</v>
      </c>
      <c r="B775" s="40" t="s">
        <v>1565</v>
      </c>
      <c r="C775" s="40">
        <v>18</v>
      </c>
      <c r="D775" s="41" t="s">
        <v>1585</v>
      </c>
    </row>
    <row r="776" spans="1:4" x14ac:dyDescent="0.15">
      <c r="A776" s="40" t="s">
        <v>1586</v>
      </c>
      <c r="B776" s="40" t="s">
        <v>1565</v>
      </c>
      <c r="C776" s="40">
        <v>18</v>
      </c>
      <c r="D776" s="41" t="s">
        <v>1587</v>
      </c>
    </row>
    <row r="777" spans="1:4" x14ac:dyDescent="0.15">
      <c r="A777" s="40" t="s">
        <v>1588</v>
      </c>
      <c r="B777" s="40" t="s">
        <v>1565</v>
      </c>
      <c r="C777" s="40">
        <v>18</v>
      </c>
      <c r="D777" s="41" t="s">
        <v>1589</v>
      </c>
    </row>
    <row r="778" spans="1:4" x14ac:dyDescent="0.15">
      <c r="A778" s="40" t="s">
        <v>1590</v>
      </c>
      <c r="B778" s="40" t="s">
        <v>1565</v>
      </c>
      <c r="C778" s="40">
        <v>18</v>
      </c>
      <c r="D778" s="41" t="s">
        <v>1591</v>
      </c>
    </row>
    <row r="779" spans="1:4" x14ac:dyDescent="0.15">
      <c r="A779" s="40" t="s">
        <v>1592</v>
      </c>
      <c r="B779" s="40" t="s">
        <v>1565</v>
      </c>
      <c r="C779" s="40">
        <v>18</v>
      </c>
      <c r="D779" s="41" t="s">
        <v>1593</v>
      </c>
    </row>
    <row r="780" spans="1:4" x14ac:dyDescent="0.15">
      <c r="A780" s="40" t="s">
        <v>1594</v>
      </c>
      <c r="B780" s="40" t="s">
        <v>1565</v>
      </c>
      <c r="C780" s="40">
        <v>18</v>
      </c>
      <c r="D780" s="41" t="s">
        <v>1595</v>
      </c>
    </row>
    <row r="781" spans="1:4" x14ac:dyDescent="0.15">
      <c r="A781" s="40" t="s">
        <v>1596</v>
      </c>
      <c r="B781" s="40" t="s">
        <v>1565</v>
      </c>
      <c r="C781" s="40">
        <v>18</v>
      </c>
      <c r="D781" s="41" t="s">
        <v>1597</v>
      </c>
    </row>
    <row r="782" spans="1:4" x14ac:dyDescent="0.15">
      <c r="A782" s="40" t="s">
        <v>1598</v>
      </c>
      <c r="B782" s="40" t="s">
        <v>1599</v>
      </c>
      <c r="C782" s="40">
        <v>19</v>
      </c>
      <c r="D782" s="41" t="s">
        <v>1600</v>
      </c>
    </row>
    <row r="783" spans="1:4" x14ac:dyDescent="0.15">
      <c r="A783" s="40" t="s">
        <v>1601</v>
      </c>
      <c r="B783" s="40" t="s">
        <v>1599</v>
      </c>
      <c r="C783" s="40">
        <v>19</v>
      </c>
      <c r="D783" s="41" t="s">
        <v>1602</v>
      </c>
    </row>
    <row r="784" spans="1:4" x14ac:dyDescent="0.15">
      <c r="A784" s="40" t="s">
        <v>1603</v>
      </c>
      <c r="B784" s="40" t="s">
        <v>1599</v>
      </c>
      <c r="C784" s="40">
        <v>19</v>
      </c>
      <c r="D784" s="41" t="s">
        <v>1604</v>
      </c>
    </row>
    <row r="785" spans="1:4" x14ac:dyDescent="0.15">
      <c r="A785" s="40" t="s">
        <v>1605</v>
      </c>
      <c r="B785" s="40" t="s">
        <v>1599</v>
      </c>
      <c r="C785" s="40">
        <v>19</v>
      </c>
      <c r="D785" s="41" t="s">
        <v>1606</v>
      </c>
    </row>
    <row r="786" spans="1:4" x14ac:dyDescent="0.15">
      <c r="A786" s="40" t="s">
        <v>1607</v>
      </c>
      <c r="B786" s="40" t="s">
        <v>1599</v>
      </c>
      <c r="C786" s="40">
        <v>19</v>
      </c>
      <c r="D786" s="41" t="s">
        <v>1608</v>
      </c>
    </row>
    <row r="787" spans="1:4" x14ac:dyDescent="0.15">
      <c r="A787" s="40" t="s">
        <v>1609</v>
      </c>
      <c r="B787" s="40" t="s">
        <v>1599</v>
      </c>
      <c r="C787" s="40">
        <v>19</v>
      </c>
      <c r="D787" s="41" t="s">
        <v>1610</v>
      </c>
    </row>
    <row r="788" spans="1:4" x14ac:dyDescent="0.15">
      <c r="A788" s="40" t="s">
        <v>1611</v>
      </c>
      <c r="B788" s="40" t="s">
        <v>1599</v>
      </c>
      <c r="C788" s="40">
        <v>19</v>
      </c>
      <c r="D788" s="41" t="s">
        <v>1612</v>
      </c>
    </row>
    <row r="789" spans="1:4" x14ac:dyDescent="0.15">
      <c r="A789" s="40" t="s">
        <v>1613</v>
      </c>
      <c r="B789" s="40" t="s">
        <v>1599</v>
      </c>
      <c r="C789" s="40">
        <v>19</v>
      </c>
      <c r="D789" s="41" t="s">
        <v>1614</v>
      </c>
    </row>
    <row r="790" spans="1:4" x14ac:dyDescent="0.15">
      <c r="A790" s="40" t="s">
        <v>1615</v>
      </c>
      <c r="B790" s="40" t="s">
        <v>1599</v>
      </c>
      <c r="C790" s="40">
        <v>19</v>
      </c>
      <c r="D790" s="41" t="s">
        <v>1616</v>
      </c>
    </row>
    <row r="791" spans="1:4" x14ac:dyDescent="0.15">
      <c r="A791" s="40" t="s">
        <v>1617</v>
      </c>
      <c r="B791" s="40" t="s">
        <v>1599</v>
      </c>
      <c r="C791" s="40">
        <v>19</v>
      </c>
      <c r="D791" s="41" t="s">
        <v>1618</v>
      </c>
    </row>
    <row r="792" spans="1:4" x14ac:dyDescent="0.15">
      <c r="A792" s="40" t="s">
        <v>1619</v>
      </c>
      <c r="B792" s="40" t="s">
        <v>1599</v>
      </c>
      <c r="C792" s="40">
        <v>19</v>
      </c>
      <c r="D792" s="41" t="s">
        <v>1620</v>
      </c>
    </row>
    <row r="793" spans="1:4" x14ac:dyDescent="0.15">
      <c r="A793" s="40" t="s">
        <v>1621</v>
      </c>
      <c r="B793" s="40" t="s">
        <v>1599</v>
      </c>
      <c r="C793" s="40">
        <v>19</v>
      </c>
      <c r="D793" s="41" t="s">
        <v>1622</v>
      </c>
    </row>
    <row r="794" spans="1:4" x14ac:dyDescent="0.15">
      <c r="A794" s="40" t="s">
        <v>1623</v>
      </c>
      <c r="B794" s="40" t="s">
        <v>1599</v>
      </c>
      <c r="C794" s="40">
        <v>19</v>
      </c>
      <c r="D794" s="41" t="s">
        <v>1624</v>
      </c>
    </row>
    <row r="795" spans="1:4" x14ac:dyDescent="0.15">
      <c r="A795" s="40" t="s">
        <v>1625</v>
      </c>
      <c r="B795" s="40" t="s">
        <v>1599</v>
      </c>
      <c r="C795" s="40">
        <v>19</v>
      </c>
      <c r="D795" s="41" t="s">
        <v>1626</v>
      </c>
    </row>
    <row r="796" spans="1:4" x14ac:dyDescent="0.15">
      <c r="A796" s="40" t="s">
        <v>1627</v>
      </c>
      <c r="B796" s="40" t="s">
        <v>1599</v>
      </c>
      <c r="C796" s="40">
        <v>19</v>
      </c>
      <c r="D796" s="41" t="s">
        <v>1628</v>
      </c>
    </row>
    <row r="797" spans="1:4" x14ac:dyDescent="0.15">
      <c r="A797" s="40" t="s">
        <v>1629</v>
      </c>
      <c r="B797" s="40" t="s">
        <v>1599</v>
      </c>
      <c r="C797" s="40">
        <v>19</v>
      </c>
      <c r="D797" s="41" t="s">
        <v>1630</v>
      </c>
    </row>
    <row r="798" spans="1:4" x14ac:dyDescent="0.15">
      <c r="A798" s="40" t="s">
        <v>459</v>
      </c>
      <c r="B798" s="40" t="s">
        <v>1599</v>
      </c>
      <c r="C798" s="40">
        <v>19</v>
      </c>
      <c r="D798" s="41" t="s">
        <v>1631</v>
      </c>
    </row>
    <row r="799" spans="1:4" x14ac:dyDescent="0.15">
      <c r="A799" s="40" t="s">
        <v>1632</v>
      </c>
      <c r="B799" s="40" t="s">
        <v>1599</v>
      </c>
      <c r="C799" s="40">
        <v>19</v>
      </c>
      <c r="D799" s="41" t="s">
        <v>1633</v>
      </c>
    </row>
    <row r="800" spans="1:4" x14ac:dyDescent="0.15">
      <c r="A800" s="40" t="s">
        <v>1634</v>
      </c>
      <c r="B800" s="40" t="s">
        <v>1599</v>
      </c>
      <c r="C800" s="40">
        <v>19</v>
      </c>
      <c r="D800" s="41" t="s">
        <v>1635</v>
      </c>
    </row>
    <row r="801" spans="1:4" x14ac:dyDescent="0.15">
      <c r="A801" s="40" t="s">
        <v>1636</v>
      </c>
      <c r="B801" s="40" t="s">
        <v>1599</v>
      </c>
      <c r="C801" s="40">
        <v>19</v>
      </c>
      <c r="D801" s="41" t="s">
        <v>1637</v>
      </c>
    </row>
    <row r="802" spans="1:4" x14ac:dyDescent="0.15">
      <c r="A802" s="40" t="s">
        <v>1638</v>
      </c>
      <c r="B802" s="40" t="s">
        <v>1599</v>
      </c>
      <c r="C802" s="40">
        <v>19</v>
      </c>
      <c r="D802" s="41" t="s">
        <v>1639</v>
      </c>
    </row>
    <row r="803" spans="1:4" x14ac:dyDescent="0.15">
      <c r="A803" s="40" t="s">
        <v>1640</v>
      </c>
      <c r="B803" s="40" t="s">
        <v>1599</v>
      </c>
      <c r="C803" s="40">
        <v>19</v>
      </c>
      <c r="D803" s="41" t="s">
        <v>1641</v>
      </c>
    </row>
    <row r="804" spans="1:4" x14ac:dyDescent="0.15">
      <c r="A804" s="40" t="s">
        <v>1642</v>
      </c>
      <c r="B804" s="40" t="s">
        <v>1599</v>
      </c>
      <c r="C804" s="40">
        <v>19</v>
      </c>
      <c r="D804" s="41" t="s">
        <v>1643</v>
      </c>
    </row>
    <row r="805" spans="1:4" x14ac:dyDescent="0.15">
      <c r="A805" s="40" t="s">
        <v>1644</v>
      </c>
      <c r="B805" s="40" t="s">
        <v>1599</v>
      </c>
      <c r="C805" s="40">
        <v>19</v>
      </c>
      <c r="D805" s="41" t="s">
        <v>1645</v>
      </c>
    </row>
    <row r="806" spans="1:4" x14ac:dyDescent="0.15">
      <c r="A806" s="40" t="s">
        <v>1646</v>
      </c>
      <c r="B806" s="40" t="s">
        <v>1599</v>
      </c>
      <c r="C806" s="40">
        <v>19</v>
      </c>
      <c r="D806" s="41" t="s">
        <v>1647</v>
      </c>
    </row>
    <row r="807" spans="1:4" x14ac:dyDescent="0.15">
      <c r="A807" s="40" t="s">
        <v>1648</v>
      </c>
      <c r="B807" s="40" t="s">
        <v>1599</v>
      </c>
      <c r="C807" s="40">
        <v>19</v>
      </c>
      <c r="D807" s="41" t="s">
        <v>1649</v>
      </c>
    </row>
    <row r="808" spans="1:4" x14ac:dyDescent="0.15">
      <c r="A808" s="40" t="s">
        <v>1650</v>
      </c>
      <c r="B808" s="40" t="s">
        <v>1599</v>
      </c>
      <c r="C808" s="40">
        <v>19</v>
      </c>
      <c r="D808" s="41" t="s">
        <v>1651</v>
      </c>
    </row>
    <row r="809" spans="1:4" x14ac:dyDescent="0.15">
      <c r="A809" s="40" t="s">
        <v>1652</v>
      </c>
      <c r="B809" s="40" t="s">
        <v>1653</v>
      </c>
      <c r="C809" s="40">
        <v>20</v>
      </c>
      <c r="D809" s="41" t="s">
        <v>1654</v>
      </c>
    </row>
    <row r="810" spans="1:4" x14ac:dyDescent="0.15">
      <c r="A810" s="40" t="s">
        <v>1655</v>
      </c>
      <c r="B810" s="40" t="s">
        <v>1653</v>
      </c>
      <c r="C810" s="40">
        <v>20</v>
      </c>
      <c r="D810" s="41" t="s">
        <v>1656</v>
      </c>
    </row>
    <row r="811" spans="1:4" x14ac:dyDescent="0.15">
      <c r="A811" s="40" t="s">
        <v>1657</v>
      </c>
      <c r="B811" s="40" t="s">
        <v>1653</v>
      </c>
      <c r="C811" s="40">
        <v>20</v>
      </c>
      <c r="D811" s="41" t="s">
        <v>1658</v>
      </c>
    </row>
    <row r="812" spans="1:4" x14ac:dyDescent="0.15">
      <c r="A812" s="40" t="s">
        <v>1659</v>
      </c>
      <c r="B812" s="40" t="s">
        <v>1653</v>
      </c>
      <c r="C812" s="40">
        <v>20</v>
      </c>
      <c r="D812" s="41" t="s">
        <v>1660</v>
      </c>
    </row>
    <row r="813" spans="1:4" x14ac:dyDescent="0.15">
      <c r="A813" s="40" t="s">
        <v>1661</v>
      </c>
      <c r="B813" s="40" t="s">
        <v>1653</v>
      </c>
      <c r="C813" s="40">
        <v>20</v>
      </c>
      <c r="D813" s="41" t="s">
        <v>1662</v>
      </c>
    </row>
    <row r="814" spans="1:4" x14ac:dyDescent="0.15">
      <c r="A814" s="40" t="s">
        <v>1663</v>
      </c>
      <c r="B814" s="40" t="s">
        <v>1653</v>
      </c>
      <c r="C814" s="40">
        <v>20</v>
      </c>
      <c r="D814" s="41" t="s">
        <v>1664</v>
      </c>
    </row>
    <row r="815" spans="1:4" x14ac:dyDescent="0.15">
      <c r="A815" s="40" t="s">
        <v>1665</v>
      </c>
      <c r="B815" s="40" t="s">
        <v>1653</v>
      </c>
      <c r="C815" s="40">
        <v>20</v>
      </c>
      <c r="D815" s="41" t="s">
        <v>1666</v>
      </c>
    </row>
    <row r="816" spans="1:4" x14ac:dyDescent="0.15">
      <c r="A816" s="40" t="s">
        <v>1667</v>
      </c>
      <c r="B816" s="40" t="s">
        <v>1653</v>
      </c>
      <c r="C816" s="40">
        <v>20</v>
      </c>
      <c r="D816" s="41" t="s">
        <v>1668</v>
      </c>
    </row>
    <row r="817" spans="1:4" x14ac:dyDescent="0.15">
      <c r="A817" s="40" t="s">
        <v>1669</v>
      </c>
      <c r="B817" s="40" t="s">
        <v>1653</v>
      </c>
      <c r="C817" s="40">
        <v>20</v>
      </c>
      <c r="D817" s="41" t="s">
        <v>1670</v>
      </c>
    </row>
    <row r="818" spans="1:4" x14ac:dyDescent="0.15">
      <c r="A818" s="40" t="s">
        <v>1671</v>
      </c>
      <c r="B818" s="40" t="s">
        <v>1653</v>
      </c>
      <c r="C818" s="40">
        <v>20</v>
      </c>
      <c r="D818" s="41" t="s">
        <v>1672</v>
      </c>
    </row>
    <row r="819" spans="1:4" x14ac:dyDescent="0.15">
      <c r="A819" s="40" t="s">
        <v>1673</v>
      </c>
      <c r="B819" s="40" t="s">
        <v>1653</v>
      </c>
      <c r="C819" s="40">
        <v>20</v>
      </c>
      <c r="D819" s="41" t="s">
        <v>1674</v>
      </c>
    </row>
    <row r="820" spans="1:4" x14ac:dyDescent="0.15">
      <c r="A820" s="40" t="s">
        <v>1675</v>
      </c>
      <c r="B820" s="40" t="s">
        <v>1653</v>
      </c>
      <c r="C820" s="40">
        <v>20</v>
      </c>
      <c r="D820" s="41" t="s">
        <v>1676</v>
      </c>
    </row>
    <row r="821" spans="1:4" x14ac:dyDescent="0.15">
      <c r="A821" s="40" t="s">
        <v>1677</v>
      </c>
      <c r="B821" s="40" t="s">
        <v>1653</v>
      </c>
      <c r="C821" s="40">
        <v>20</v>
      </c>
      <c r="D821" s="41" t="s">
        <v>1678</v>
      </c>
    </row>
    <row r="822" spans="1:4" x14ac:dyDescent="0.15">
      <c r="A822" s="40" t="s">
        <v>1679</v>
      </c>
      <c r="B822" s="40" t="s">
        <v>1653</v>
      </c>
      <c r="C822" s="40">
        <v>20</v>
      </c>
      <c r="D822" s="41" t="s">
        <v>1680</v>
      </c>
    </row>
    <row r="823" spans="1:4" x14ac:dyDescent="0.15">
      <c r="A823" s="40" t="s">
        <v>1681</v>
      </c>
      <c r="B823" s="40" t="s">
        <v>1653</v>
      </c>
      <c r="C823" s="40">
        <v>20</v>
      </c>
      <c r="D823" s="41" t="s">
        <v>1682</v>
      </c>
    </row>
    <row r="824" spans="1:4" x14ac:dyDescent="0.15">
      <c r="A824" s="40" t="s">
        <v>1683</v>
      </c>
      <c r="B824" s="40" t="s">
        <v>1653</v>
      </c>
      <c r="C824" s="40">
        <v>20</v>
      </c>
      <c r="D824" s="41" t="s">
        <v>1684</v>
      </c>
    </row>
    <row r="825" spans="1:4" x14ac:dyDescent="0.15">
      <c r="A825" s="40" t="s">
        <v>1685</v>
      </c>
      <c r="B825" s="40" t="s">
        <v>1653</v>
      </c>
      <c r="C825" s="40">
        <v>20</v>
      </c>
      <c r="D825" s="41" t="s">
        <v>1686</v>
      </c>
    </row>
    <row r="826" spans="1:4" x14ac:dyDescent="0.15">
      <c r="A826" s="40" t="s">
        <v>1687</v>
      </c>
      <c r="B826" s="40" t="s">
        <v>1653</v>
      </c>
      <c r="C826" s="40">
        <v>20</v>
      </c>
      <c r="D826" s="41" t="s">
        <v>1688</v>
      </c>
    </row>
    <row r="827" spans="1:4" x14ac:dyDescent="0.15">
      <c r="A827" s="40" t="s">
        <v>1689</v>
      </c>
      <c r="B827" s="40" t="s">
        <v>1653</v>
      </c>
      <c r="C827" s="40">
        <v>20</v>
      </c>
      <c r="D827" s="41" t="s">
        <v>1690</v>
      </c>
    </row>
    <row r="828" spans="1:4" x14ac:dyDescent="0.15">
      <c r="A828" s="40" t="s">
        <v>1691</v>
      </c>
      <c r="B828" s="40" t="s">
        <v>1653</v>
      </c>
      <c r="C828" s="40">
        <v>20</v>
      </c>
      <c r="D828" s="41" t="s">
        <v>1692</v>
      </c>
    </row>
    <row r="829" spans="1:4" x14ac:dyDescent="0.15">
      <c r="A829" s="40" t="s">
        <v>1693</v>
      </c>
      <c r="B829" s="40" t="s">
        <v>1653</v>
      </c>
      <c r="C829" s="40">
        <v>20</v>
      </c>
      <c r="D829" s="41" t="s">
        <v>1694</v>
      </c>
    </row>
    <row r="830" spans="1:4" x14ac:dyDescent="0.15">
      <c r="A830" s="40" t="s">
        <v>1019</v>
      </c>
      <c r="B830" s="40" t="s">
        <v>1653</v>
      </c>
      <c r="C830" s="40">
        <v>20</v>
      </c>
      <c r="D830" s="41" t="s">
        <v>1695</v>
      </c>
    </row>
    <row r="831" spans="1:4" x14ac:dyDescent="0.15">
      <c r="A831" s="40" t="s">
        <v>1696</v>
      </c>
      <c r="B831" s="40" t="s">
        <v>1653</v>
      </c>
      <c r="C831" s="40">
        <v>20</v>
      </c>
      <c r="D831" s="41" t="s">
        <v>1697</v>
      </c>
    </row>
    <row r="832" spans="1:4" x14ac:dyDescent="0.15">
      <c r="A832" s="40" t="s">
        <v>1698</v>
      </c>
      <c r="B832" s="40" t="s">
        <v>1653</v>
      </c>
      <c r="C832" s="40">
        <v>20</v>
      </c>
      <c r="D832" s="41" t="s">
        <v>1699</v>
      </c>
    </row>
    <row r="833" spans="1:4" x14ac:dyDescent="0.15">
      <c r="A833" s="40" t="s">
        <v>1700</v>
      </c>
      <c r="B833" s="40" t="s">
        <v>1653</v>
      </c>
      <c r="C833" s="40">
        <v>20</v>
      </c>
      <c r="D833" s="41" t="s">
        <v>1701</v>
      </c>
    </row>
    <row r="834" spans="1:4" x14ac:dyDescent="0.15">
      <c r="A834" s="40" t="s">
        <v>1702</v>
      </c>
      <c r="B834" s="40" t="s">
        <v>1653</v>
      </c>
      <c r="C834" s="40">
        <v>20</v>
      </c>
      <c r="D834" s="41" t="s">
        <v>1703</v>
      </c>
    </row>
    <row r="835" spans="1:4" x14ac:dyDescent="0.15">
      <c r="A835" s="40" t="s">
        <v>1704</v>
      </c>
      <c r="B835" s="40" t="s">
        <v>1653</v>
      </c>
      <c r="C835" s="40">
        <v>20</v>
      </c>
      <c r="D835" s="41" t="s">
        <v>1705</v>
      </c>
    </row>
    <row r="836" spans="1:4" x14ac:dyDescent="0.15">
      <c r="A836" s="40" t="s">
        <v>1706</v>
      </c>
      <c r="B836" s="40" t="s">
        <v>1653</v>
      </c>
      <c r="C836" s="40">
        <v>20</v>
      </c>
      <c r="D836" s="41" t="s">
        <v>1707</v>
      </c>
    </row>
    <row r="837" spans="1:4" x14ac:dyDescent="0.15">
      <c r="A837" s="40" t="s">
        <v>1708</v>
      </c>
      <c r="B837" s="40" t="s">
        <v>1653</v>
      </c>
      <c r="C837" s="40">
        <v>20</v>
      </c>
      <c r="D837" s="41" t="s">
        <v>1709</v>
      </c>
    </row>
    <row r="838" spans="1:4" x14ac:dyDescent="0.15">
      <c r="A838" s="40" t="s">
        <v>1710</v>
      </c>
      <c r="B838" s="40" t="s">
        <v>1653</v>
      </c>
      <c r="C838" s="40">
        <v>20</v>
      </c>
      <c r="D838" s="41" t="s">
        <v>1711</v>
      </c>
    </row>
    <row r="839" spans="1:4" x14ac:dyDescent="0.15">
      <c r="A839" s="40" t="s">
        <v>1712</v>
      </c>
      <c r="B839" s="40" t="s">
        <v>1653</v>
      </c>
      <c r="C839" s="40">
        <v>20</v>
      </c>
      <c r="D839" s="41" t="s">
        <v>1713</v>
      </c>
    </row>
    <row r="840" spans="1:4" x14ac:dyDescent="0.15">
      <c r="A840" s="40" t="s">
        <v>1714</v>
      </c>
      <c r="B840" s="40" t="s">
        <v>1653</v>
      </c>
      <c r="C840" s="40">
        <v>20</v>
      </c>
      <c r="D840" s="41" t="s">
        <v>1715</v>
      </c>
    </row>
    <row r="841" spans="1:4" x14ac:dyDescent="0.15">
      <c r="A841" s="40" t="s">
        <v>1716</v>
      </c>
      <c r="B841" s="40" t="s">
        <v>1653</v>
      </c>
      <c r="C841" s="40">
        <v>20</v>
      </c>
      <c r="D841" s="41" t="s">
        <v>1717</v>
      </c>
    </row>
    <row r="842" spans="1:4" x14ac:dyDescent="0.15">
      <c r="A842" s="40" t="s">
        <v>1718</v>
      </c>
      <c r="B842" s="40" t="s">
        <v>1653</v>
      </c>
      <c r="C842" s="40">
        <v>20</v>
      </c>
      <c r="D842" s="41" t="s">
        <v>1719</v>
      </c>
    </row>
    <row r="843" spans="1:4" x14ac:dyDescent="0.15">
      <c r="A843" s="40" t="s">
        <v>1720</v>
      </c>
      <c r="B843" s="40" t="s">
        <v>1653</v>
      </c>
      <c r="C843" s="40">
        <v>20</v>
      </c>
      <c r="D843" s="41" t="s">
        <v>1721</v>
      </c>
    </row>
    <row r="844" spans="1:4" x14ac:dyDescent="0.15">
      <c r="A844" s="40" t="s">
        <v>1722</v>
      </c>
      <c r="B844" s="40" t="s">
        <v>1653</v>
      </c>
      <c r="C844" s="40">
        <v>20</v>
      </c>
      <c r="D844" s="41" t="s">
        <v>1723</v>
      </c>
    </row>
    <row r="845" spans="1:4" x14ac:dyDescent="0.15">
      <c r="A845" s="40" t="s">
        <v>1724</v>
      </c>
      <c r="B845" s="40" t="s">
        <v>1653</v>
      </c>
      <c r="C845" s="40">
        <v>20</v>
      </c>
      <c r="D845" s="41" t="s">
        <v>1725</v>
      </c>
    </row>
    <row r="846" spans="1:4" x14ac:dyDescent="0.15">
      <c r="A846" s="40" t="s">
        <v>1726</v>
      </c>
      <c r="B846" s="40" t="s">
        <v>1653</v>
      </c>
      <c r="C846" s="40">
        <v>20</v>
      </c>
      <c r="D846" s="41" t="s">
        <v>1727</v>
      </c>
    </row>
    <row r="847" spans="1:4" x14ac:dyDescent="0.15">
      <c r="A847" s="40" t="s">
        <v>1728</v>
      </c>
      <c r="B847" s="40" t="s">
        <v>1653</v>
      </c>
      <c r="C847" s="40">
        <v>20</v>
      </c>
      <c r="D847" s="41" t="s">
        <v>1729</v>
      </c>
    </row>
    <row r="848" spans="1:4" x14ac:dyDescent="0.15">
      <c r="A848" s="40" t="s">
        <v>1730</v>
      </c>
      <c r="B848" s="40" t="s">
        <v>1653</v>
      </c>
      <c r="C848" s="40">
        <v>20</v>
      </c>
      <c r="D848" s="41" t="s">
        <v>1731</v>
      </c>
    </row>
    <row r="849" spans="1:4" x14ac:dyDescent="0.15">
      <c r="A849" s="40" t="s">
        <v>1732</v>
      </c>
      <c r="B849" s="40" t="s">
        <v>1653</v>
      </c>
      <c r="C849" s="40">
        <v>20</v>
      </c>
      <c r="D849" s="41" t="s">
        <v>1733</v>
      </c>
    </row>
    <row r="850" spans="1:4" x14ac:dyDescent="0.15">
      <c r="A850" s="40" t="s">
        <v>1734</v>
      </c>
      <c r="B850" s="40" t="s">
        <v>1653</v>
      </c>
      <c r="C850" s="40">
        <v>20</v>
      </c>
      <c r="D850" s="41" t="s">
        <v>1735</v>
      </c>
    </row>
    <row r="851" spans="1:4" x14ac:dyDescent="0.15">
      <c r="A851" s="40" t="s">
        <v>1736</v>
      </c>
      <c r="B851" s="40" t="s">
        <v>1653</v>
      </c>
      <c r="C851" s="40">
        <v>20</v>
      </c>
      <c r="D851" s="41" t="s">
        <v>1737</v>
      </c>
    </row>
    <row r="852" spans="1:4" x14ac:dyDescent="0.15">
      <c r="A852" s="40" t="s">
        <v>1738</v>
      </c>
      <c r="B852" s="40" t="s">
        <v>1653</v>
      </c>
      <c r="C852" s="40">
        <v>20</v>
      </c>
      <c r="D852" s="41" t="s">
        <v>1739</v>
      </c>
    </row>
    <row r="853" spans="1:4" x14ac:dyDescent="0.15">
      <c r="A853" s="40" t="s">
        <v>1740</v>
      </c>
      <c r="B853" s="40" t="s">
        <v>1653</v>
      </c>
      <c r="C853" s="40">
        <v>20</v>
      </c>
      <c r="D853" s="41" t="s">
        <v>1741</v>
      </c>
    </row>
    <row r="854" spans="1:4" x14ac:dyDescent="0.15">
      <c r="A854" s="40" t="s">
        <v>1742</v>
      </c>
      <c r="B854" s="40" t="s">
        <v>1653</v>
      </c>
      <c r="C854" s="40">
        <v>20</v>
      </c>
      <c r="D854" s="41" t="s">
        <v>1743</v>
      </c>
    </row>
    <row r="855" spans="1:4" x14ac:dyDescent="0.15">
      <c r="A855" s="40" t="s">
        <v>1744</v>
      </c>
      <c r="B855" s="40" t="s">
        <v>1653</v>
      </c>
      <c r="C855" s="40">
        <v>20</v>
      </c>
      <c r="D855" s="41" t="s">
        <v>1745</v>
      </c>
    </row>
    <row r="856" spans="1:4" x14ac:dyDescent="0.15">
      <c r="A856" s="40" t="s">
        <v>1746</v>
      </c>
      <c r="B856" s="40" t="s">
        <v>1653</v>
      </c>
      <c r="C856" s="40">
        <v>20</v>
      </c>
      <c r="D856" s="41" t="s">
        <v>1747</v>
      </c>
    </row>
    <row r="857" spans="1:4" x14ac:dyDescent="0.15">
      <c r="A857" s="40" t="s">
        <v>1748</v>
      </c>
      <c r="B857" s="40" t="s">
        <v>1653</v>
      </c>
      <c r="C857" s="40">
        <v>20</v>
      </c>
      <c r="D857" s="41" t="s">
        <v>1749</v>
      </c>
    </row>
    <row r="858" spans="1:4" x14ac:dyDescent="0.15">
      <c r="A858" s="40" t="s">
        <v>1750</v>
      </c>
      <c r="B858" s="40" t="s">
        <v>1653</v>
      </c>
      <c r="C858" s="40">
        <v>20</v>
      </c>
      <c r="D858" s="41" t="s">
        <v>1751</v>
      </c>
    </row>
    <row r="859" spans="1:4" x14ac:dyDescent="0.15">
      <c r="A859" s="40" t="s">
        <v>1752</v>
      </c>
      <c r="B859" s="40" t="s">
        <v>1653</v>
      </c>
      <c r="C859" s="40">
        <v>20</v>
      </c>
      <c r="D859" s="41" t="s">
        <v>1753</v>
      </c>
    </row>
    <row r="860" spans="1:4" x14ac:dyDescent="0.15">
      <c r="A860" s="40" t="s">
        <v>1754</v>
      </c>
      <c r="B860" s="40" t="s">
        <v>1653</v>
      </c>
      <c r="C860" s="40">
        <v>20</v>
      </c>
      <c r="D860" s="41" t="s">
        <v>1755</v>
      </c>
    </row>
    <row r="861" spans="1:4" x14ac:dyDescent="0.15">
      <c r="A861" s="40" t="s">
        <v>1756</v>
      </c>
      <c r="B861" s="40" t="s">
        <v>1653</v>
      </c>
      <c r="C861" s="40">
        <v>20</v>
      </c>
      <c r="D861" s="41" t="s">
        <v>1757</v>
      </c>
    </row>
    <row r="862" spans="1:4" x14ac:dyDescent="0.15">
      <c r="A862" s="40" t="s">
        <v>1758</v>
      </c>
      <c r="B862" s="40" t="s">
        <v>1653</v>
      </c>
      <c r="C862" s="40">
        <v>20</v>
      </c>
      <c r="D862" s="41" t="s">
        <v>1759</v>
      </c>
    </row>
    <row r="863" spans="1:4" x14ac:dyDescent="0.15">
      <c r="A863" s="40" t="s">
        <v>1760</v>
      </c>
      <c r="B863" s="40" t="s">
        <v>1653</v>
      </c>
      <c r="C863" s="40">
        <v>20</v>
      </c>
      <c r="D863" s="41" t="s">
        <v>1761</v>
      </c>
    </row>
    <row r="864" spans="1:4" x14ac:dyDescent="0.15">
      <c r="A864" s="40" t="s">
        <v>1762</v>
      </c>
      <c r="B864" s="40" t="s">
        <v>1653</v>
      </c>
      <c r="C864" s="40">
        <v>20</v>
      </c>
      <c r="D864" s="41" t="s">
        <v>1763</v>
      </c>
    </row>
    <row r="865" spans="1:4" x14ac:dyDescent="0.15">
      <c r="A865" s="40" t="s">
        <v>1764</v>
      </c>
      <c r="B865" s="40" t="s">
        <v>1653</v>
      </c>
      <c r="C865" s="40">
        <v>20</v>
      </c>
      <c r="D865" s="41" t="s">
        <v>1765</v>
      </c>
    </row>
    <row r="866" spans="1:4" x14ac:dyDescent="0.15">
      <c r="A866" s="40" t="s">
        <v>1766</v>
      </c>
      <c r="B866" s="40" t="s">
        <v>1653</v>
      </c>
      <c r="C866" s="40">
        <v>20</v>
      </c>
      <c r="D866" s="41" t="s">
        <v>1767</v>
      </c>
    </row>
    <row r="867" spans="1:4" x14ac:dyDescent="0.15">
      <c r="A867" s="40" t="s">
        <v>1768</v>
      </c>
      <c r="B867" s="40" t="s">
        <v>1653</v>
      </c>
      <c r="C867" s="40">
        <v>20</v>
      </c>
      <c r="D867" s="41" t="s">
        <v>1769</v>
      </c>
    </row>
    <row r="868" spans="1:4" x14ac:dyDescent="0.15">
      <c r="A868" s="40" t="s">
        <v>1770</v>
      </c>
      <c r="B868" s="40" t="s">
        <v>1653</v>
      </c>
      <c r="C868" s="40">
        <v>20</v>
      </c>
      <c r="D868" s="41" t="s">
        <v>1771</v>
      </c>
    </row>
    <row r="869" spans="1:4" x14ac:dyDescent="0.15">
      <c r="A869" s="40" t="s">
        <v>1772</v>
      </c>
      <c r="B869" s="40" t="s">
        <v>1653</v>
      </c>
      <c r="C869" s="40">
        <v>20</v>
      </c>
      <c r="D869" s="41" t="s">
        <v>1773</v>
      </c>
    </row>
    <row r="870" spans="1:4" x14ac:dyDescent="0.15">
      <c r="A870" s="40" t="s">
        <v>1774</v>
      </c>
      <c r="B870" s="40" t="s">
        <v>1653</v>
      </c>
      <c r="C870" s="40">
        <v>20</v>
      </c>
      <c r="D870" s="41" t="s">
        <v>1775</v>
      </c>
    </row>
    <row r="871" spans="1:4" x14ac:dyDescent="0.15">
      <c r="A871" s="40" t="s">
        <v>1776</v>
      </c>
      <c r="B871" s="40" t="s">
        <v>1653</v>
      </c>
      <c r="C871" s="40">
        <v>20</v>
      </c>
      <c r="D871" s="41" t="s">
        <v>1777</v>
      </c>
    </row>
    <row r="872" spans="1:4" x14ac:dyDescent="0.15">
      <c r="A872" s="40" t="s">
        <v>350</v>
      </c>
      <c r="B872" s="40" t="s">
        <v>1653</v>
      </c>
      <c r="C872" s="40">
        <v>20</v>
      </c>
      <c r="D872" s="41" t="s">
        <v>1778</v>
      </c>
    </row>
    <row r="873" spans="1:4" x14ac:dyDescent="0.15">
      <c r="A873" s="40" t="s">
        <v>1779</v>
      </c>
      <c r="B873" s="40" t="s">
        <v>1653</v>
      </c>
      <c r="C873" s="40">
        <v>20</v>
      </c>
      <c r="D873" s="41" t="s">
        <v>1780</v>
      </c>
    </row>
    <row r="874" spans="1:4" x14ac:dyDescent="0.15">
      <c r="A874" s="40" t="s">
        <v>1781</v>
      </c>
      <c r="B874" s="40" t="s">
        <v>1653</v>
      </c>
      <c r="C874" s="40">
        <v>20</v>
      </c>
      <c r="D874" s="41" t="s">
        <v>1782</v>
      </c>
    </row>
    <row r="875" spans="1:4" x14ac:dyDescent="0.15">
      <c r="A875" s="40" t="s">
        <v>1783</v>
      </c>
      <c r="B875" s="40" t="s">
        <v>1653</v>
      </c>
      <c r="C875" s="40">
        <v>20</v>
      </c>
      <c r="D875" s="41" t="s">
        <v>1784</v>
      </c>
    </row>
    <row r="876" spans="1:4" x14ac:dyDescent="0.15">
      <c r="A876" s="40" t="s">
        <v>1785</v>
      </c>
      <c r="B876" s="40" t="s">
        <v>1653</v>
      </c>
      <c r="C876" s="40">
        <v>20</v>
      </c>
      <c r="D876" s="41" t="s">
        <v>1786</v>
      </c>
    </row>
    <row r="877" spans="1:4" x14ac:dyDescent="0.15">
      <c r="A877" s="40" t="s">
        <v>1787</v>
      </c>
      <c r="B877" s="40" t="s">
        <v>1653</v>
      </c>
      <c r="C877" s="40">
        <v>20</v>
      </c>
      <c r="D877" s="41" t="s">
        <v>1788</v>
      </c>
    </row>
    <row r="878" spans="1:4" x14ac:dyDescent="0.15">
      <c r="A878" s="40" t="s">
        <v>1031</v>
      </c>
      <c r="B878" s="40" t="s">
        <v>1653</v>
      </c>
      <c r="C878" s="40">
        <v>20</v>
      </c>
      <c r="D878" s="41" t="s">
        <v>1789</v>
      </c>
    </row>
    <row r="879" spans="1:4" x14ac:dyDescent="0.15">
      <c r="A879" s="40" t="s">
        <v>1790</v>
      </c>
      <c r="B879" s="40" t="s">
        <v>1653</v>
      </c>
      <c r="C879" s="40">
        <v>20</v>
      </c>
      <c r="D879" s="41" t="s">
        <v>1791</v>
      </c>
    </row>
    <row r="880" spans="1:4" x14ac:dyDescent="0.15">
      <c r="A880" s="40" t="s">
        <v>1792</v>
      </c>
      <c r="B880" s="40" t="s">
        <v>1653</v>
      </c>
      <c r="C880" s="40">
        <v>20</v>
      </c>
      <c r="D880" s="41" t="s">
        <v>1793</v>
      </c>
    </row>
    <row r="881" spans="1:4" x14ac:dyDescent="0.15">
      <c r="A881" s="40" t="s">
        <v>1794</v>
      </c>
      <c r="B881" s="40" t="s">
        <v>1653</v>
      </c>
      <c r="C881" s="40">
        <v>20</v>
      </c>
      <c r="D881" s="41" t="s">
        <v>1795</v>
      </c>
    </row>
    <row r="882" spans="1:4" x14ac:dyDescent="0.15">
      <c r="A882" s="40" t="s">
        <v>1796</v>
      </c>
      <c r="B882" s="40" t="s">
        <v>1653</v>
      </c>
      <c r="C882" s="40">
        <v>20</v>
      </c>
      <c r="D882" s="41" t="s">
        <v>1797</v>
      </c>
    </row>
    <row r="883" spans="1:4" x14ac:dyDescent="0.15">
      <c r="A883" s="40" t="s">
        <v>1798</v>
      </c>
      <c r="B883" s="40" t="s">
        <v>1653</v>
      </c>
      <c r="C883" s="40">
        <v>20</v>
      </c>
      <c r="D883" s="41" t="s">
        <v>1799</v>
      </c>
    </row>
    <row r="884" spans="1:4" x14ac:dyDescent="0.15">
      <c r="A884" s="40" t="s">
        <v>1800</v>
      </c>
      <c r="B884" s="40" t="s">
        <v>1653</v>
      </c>
      <c r="C884" s="40">
        <v>20</v>
      </c>
      <c r="D884" s="41" t="s">
        <v>1801</v>
      </c>
    </row>
    <row r="885" spans="1:4" x14ac:dyDescent="0.15">
      <c r="A885" s="40" t="s">
        <v>1802</v>
      </c>
      <c r="B885" s="40" t="s">
        <v>1653</v>
      </c>
      <c r="C885" s="40">
        <v>20</v>
      </c>
      <c r="D885" s="41" t="s">
        <v>1803</v>
      </c>
    </row>
    <row r="886" spans="1:4" x14ac:dyDescent="0.15">
      <c r="A886" s="40" t="s">
        <v>1804</v>
      </c>
      <c r="B886" s="40" t="s">
        <v>1805</v>
      </c>
      <c r="C886" s="40">
        <v>21</v>
      </c>
      <c r="D886" s="41" t="s">
        <v>1806</v>
      </c>
    </row>
    <row r="887" spans="1:4" x14ac:dyDescent="0.15">
      <c r="A887" s="40" t="s">
        <v>1807</v>
      </c>
      <c r="B887" s="40" t="s">
        <v>1805</v>
      </c>
      <c r="C887" s="40">
        <v>21</v>
      </c>
      <c r="D887" s="41" t="s">
        <v>1808</v>
      </c>
    </row>
    <row r="888" spans="1:4" x14ac:dyDescent="0.15">
      <c r="A888" s="40" t="s">
        <v>1809</v>
      </c>
      <c r="B888" s="40" t="s">
        <v>1805</v>
      </c>
      <c r="C888" s="40">
        <v>21</v>
      </c>
      <c r="D888" s="41" t="s">
        <v>1810</v>
      </c>
    </row>
    <row r="889" spans="1:4" x14ac:dyDescent="0.15">
      <c r="A889" s="40" t="s">
        <v>1811</v>
      </c>
      <c r="B889" s="40" t="s">
        <v>1805</v>
      </c>
      <c r="C889" s="40">
        <v>21</v>
      </c>
      <c r="D889" s="41" t="s">
        <v>1812</v>
      </c>
    </row>
    <row r="890" spans="1:4" x14ac:dyDescent="0.15">
      <c r="A890" s="40" t="s">
        <v>1813</v>
      </c>
      <c r="B890" s="40" t="s">
        <v>1805</v>
      </c>
      <c r="C890" s="40">
        <v>21</v>
      </c>
      <c r="D890" s="41" t="s">
        <v>1814</v>
      </c>
    </row>
    <row r="891" spans="1:4" x14ac:dyDescent="0.15">
      <c r="A891" s="40" t="s">
        <v>1815</v>
      </c>
      <c r="B891" s="40" t="s">
        <v>1805</v>
      </c>
      <c r="C891" s="40">
        <v>21</v>
      </c>
      <c r="D891" s="41" t="s">
        <v>1816</v>
      </c>
    </row>
    <row r="892" spans="1:4" x14ac:dyDescent="0.15">
      <c r="A892" s="40" t="s">
        <v>1817</v>
      </c>
      <c r="B892" s="40" t="s">
        <v>1805</v>
      </c>
      <c r="C892" s="40">
        <v>21</v>
      </c>
      <c r="D892" s="41" t="s">
        <v>1818</v>
      </c>
    </row>
    <row r="893" spans="1:4" x14ac:dyDescent="0.15">
      <c r="A893" s="40" t="s">
        <v>1819</v>
      </c>
      <c r="B893" s="40" t="s">
        <v>1805</v>
      </c>
      <c r="C893" s="40">
        <v>21</v>
      </c>
      <c r="D893" s="41" t="s">
        <v>1820</v>
      </c>
    </row>
    <row r="894" spans="1:4" x14ac:dyDescent="0.15">
      <c r="A894" s="40" t="s">
        <v>1821</v>
      </c>
      <c r="B894" s="40" t="s">
        <v>1805</v>
      </c>
      <c r="C894" s="40">
        <v>21</v>
      </c>
      <c r="D894" s="41" t="s">
        <v>1822</v>
      </c>
    </row>
    <row r="895" spans="1:4" x14ac:dyDescent="0.15">
      <c r="A895" s="40" t="s">
        <v>1823</v>
      </c>
      <c r="B895" s="40" t="s">
        <v>1805</v>
      </c>
      <c r="C895" s="40">
        <v>21</v>
      </c>
      <c r="D895" s="41" t="s">
        <v>1824</v>
      </c>
    </row>
    <row r="896" spans="1:4" x14ac:dyDescent="0.15">
      <c r="A896" s="40" t="s">
        <v>1825</v>
      </c>
      <c r="B896" s="40" t="s">
        <v>1805</v>
      </c>
      <c r="C896" s="40">
        <v>21</v>
      </c>
      <c r="D896" s="41" t="s">
        <v>1826</v>
      </c>
    </row>
    <row r="897" spans="1:4" x14ac:dyDescent="0.15">
      <c r="A897" s="40" t="s">
        <v>1827</v>
      </c>
      <c r="B897" s="40" t="s">
        <v>1805</v>
      </c>
      <c r="C897" s="40">
        <v>21</v>
      </c>
      <c r="D897" s="41" t="s">
        <v>1828</v>
      </c>
    </row>
    <row r="898" spans="1:4" x14ac:dyDescent="0.15">
      <c r="A898" s="40" t="s">
        <v>1829</v>
      </c>
      <c r="B898" s="40" t="s">
        <v>1805</v>
      </c>
      <c r="C898" s="40">
        <v>21</v>
      </c>
      <c r="D898" s="41" t="s">
        <v>1830</v>
      </c>
    </row>
    <row r="899" spans="1:4" x14ac:dyDescent="0.15">
      <c r="A899" s="40" t="s">
        <v>1831</v>
      </c>
      <c r="B899" s="40" t="s">
        <v>1805</v>
      </c>
      <c r="C899" s="40">
        <v>21</v>
      </c>
      <c r="D899" s="41" t="s">
        <v>1832</v>
      </c>
    </row>
    <row r="900" spans="1:4" x14ac:dyDescent="0.15">
      <c r="A900" s="40" t="s">
        <v>1833</v>
      </c>
      <c r="B900" s="40" t="s">
        <v>1805</v>
      </c>
      <c r="C900" s="40">
        <v>21</v>
      </c>
      <c r="D900" s="41" t="s">
        <v>1834</v>
      </c>
    </row>
    <row r="901" spans="1:4" x14ac:dyDescent="0.15">
      <c r="A901" s="40" t="s">
        <v>1835</v>
      </c>
      <c r="B901" s="40" t="s">
        <v>1805</v>
      </c>
      <c r="C901" s="40">
        <v>21</v>
      </c>
      <c r="D901" s="41" t="s">
        <v>1836</v>
      </c>
    </row>
    <row r="902" spans="1:4" x14ac:dyDescent="0.15">
      <c r="A902" s="40" t="s">
        <v>1837</v>
      </c>
      <c r="B902" s="40" t="s">
        <v>1805</v>
      </c>
      <c r="C902" s="40">
        <v>21</v>
      </c>
      <c r="D902" s="41" t="s">
        <v>1838</v>
      </c>
    </row>
    <row r="903" spans="1:4" x14ac:dyDescent="0.15">
      <c r="A903" s="40" t="s">
        <v>1839</v>
      </c>
      <c r="B903" s="40" t="s">
        <v>1805</v>
      </c>
      <c r="C903" s="40">
        <v>21</v>
      </c>
      <c r="D903" s="41" t="s">
        <v>1840</v>
      </c>
    </row>
    <row r="904" spans="1:4" x14ac:dyDescent="0.15">
      <c r="A904" s="40" t="s">
        <v>1841</v>
      </c>
      <c r="B904" s="40" t="s">
        <v>1805</v>
      </c>
      <c r="C904" s="40">
        <v>21</v>
      </c>
      <c r="D904" s="41" t="s">
        <v>1842</v>
      </c>
    </row>
    <row r="905" spans="1:4" x14ac:dyDescent="0.15">
      <c r="A905" s="40" t="s">
        <v>1843</v>
      </c>
      <c r="B905" s="40" t="s">
        <v>1805</v>
      </c>
      <c r="C905" s="40">
        <v>21</v>
      </c>
      <c r="D905" s="41" t="s">
        <v>1844</v>
      </c>
    </row>
    <row r="906" spans="1:4" x14ac:dyDescent="0.15">
      <c r="A906" s="40" t="s">
        <v>1845</v>
      </c>
      <c r="B906" s="40" t="s">
        <v>1805</v>
      </c>
      <c r="C906" s="40">
        <v>21</v>
      </c>
      <c r="D906" s="41" t="s">
        <v>1846</v>
      </c>
    </row>
    <row r="907" spans="1:4" x14ac:dyDescent="0.15">
      <c r="A907" s="40" t="s">
        <v>1847</v>
      </c>
      <c r="B907" s="40" t="s">
        <v>1805</v>
      </c>
      <c r="C907" s="40">
        <v>21</v>
      </c>
      <c r="D907" s="41" t="s">
        <v>1848</v>
      </c>
    </row>
    <row r="908" spans="1:4" x14ac:dyDescent="0.15">
      <c r="A908" s="40" t="s">
        <v>1849</v>
      </c>
      <c r="B908" s="40" t="s">
        <v>1805</v>
      </c>
      <c r="C908" s="40">
        <v>21</v>
      </c>
      <c r="D908" s="41" t="s">
        <v>1850</v>
      </c>
    </row>
    <row r="909" spans="1:4" x14ac:dyDescent="0.15">
      <c r="A909" s="40" t="s">
        <v>1851</v>
      </c>
      <c r="B909" s="40" t="s">
        <v>1805</v>
      </c>
      <c r="C909" s="40">
        <v>21</v>
      </c>
      <c r="D909" s="41" t="s">
        <v>1852</v>
      </c>
    </row>
    <row r="910" spans="1:4" x14ac:dyDescent="0.15">
      <c r="A910" s="40" t="s">
        <v>1853</v>
      </c>
      <c r="B910" s="40" t="s">
        <v>1805</v>
      </c>
      <c r="C910" s="40">
        <v>21</v>
      </c>
      <c r="D910" s="41" t="s">
        <v>1854</v>
      </c>
    </row>
    <row r="911" spans="1:4" x14ac:dyDescent="0.15">
      <c r="A911" s="40" t="s">
        <v>1855</v>
      </c>
      <c r="B911" s="40" t="s">
        <v>1805</v>
      </c>
      <c r="C911" s="40">
        <v>21</v>
      </c>
      <c r="D911" s="41" t="s">
        <v>1856</v>
      </c>
    </row>
    <row r="912" spans="1:4" x14ac:dyDescent="0.15">
      <c r="A912" s="40" t="s">
        <v>1857</v>
      </c>
      <c r="B912" s="40" t="s">
        <v>1805</v>
      </c>
      <c r="C912" s="40">
        <v>21</v>
      </c>
      <c r="D912" s="41" t="s">
        <v>1858</v>
      </c>
    </row>
    <row r="913" spans="1:4" x14ac:dyDescent="0.15">
      <c r="A913" s="40" t="s">
        <v>1859</v>
      </c>
      <c r="B913" s="40" t="s">
        <v>1805</v>
      </c>
      <c r="C913" s="40">
        <v>21</v>
      </c>
      <c r="D913" s="41" t="s">
        <v>1860</v>
      </c>
    </row>
    <row r="914" spans="1:4" x14ac:dyDescent="0.15">
      <c r="A914" s="40" t="s">
        <v>1861</v>
      </c>
      <c r="B914" s="40" t="s">
        <v>1805</v>
      </c>
      <c r="C914" s="40">
        <v>21</v>
      </c>
      <c r="D914" s="41" t="s">
        <v>1862</v>
      </c>
    </row>
    <row r="915" spans="1:4" x14ac:dyDescent="0.15">
      <c r="A915" s="40" t="s">
        <v>1863</v>
      </c>
      <c r="B915" s="40" t="s">
        <v>1805</v>
      </c>
      <c r="C915" s="40">
        <v>21</v>
      </c>
      <c r="D915" s="41" t="s">
        <v>1864</v>
      </c>
    </row>
    <row r="916" spans="1:4" x14ac:dyDescent="0.15">
      <c r="A916" s="40" t="s">
        <v>1865</v>
      </c>
      <c r="B916" s="40" t="s">
        <v>1805</v>
      </c>
      <c r="C916" s="40">
        <v>21</v>
      </c>
      <c r="D916" s="41" t="s">
        <v>1866</v>
      </c>
    </row>
    <row r="917" spans="1:4" x14ac:dyDescent="0.15">
      <c r="A917" s="40" t="s">
        <v>350</v>
      </c>
      <c r="B917" s="40" t="s">
        <v>1805</v>
      </c>
      <c r="C917" s="40">
        <v>21</v>
      </c>
      <c r="D917" s="41" t="s">
        <v>1867</v>
      </c>
    </row>
    <row r="918" spans="1:4" x14ac:dyDescent="0.15">
      <c r="A918" s="40" t="s">
        <v>1868</v>
      </c>
      <c r="B918" s="40" t="s">
        <v>1805</v>
      </c>
      <c r="C918" s="40">
        <v>21</v>
      </c>
      <c r="D918" s="41" t="s">
        <v>1869</v>
      </c>
    </row>
    <row r="919" spans="1:4" x14ac:dyDescent="0.15">
      <c r="A919" s="40" t="s">
        <v>1870</v>
      </c>
      <c r="B919" s="40" t="s">
        <v>1805</v>
      </c>
      <c r="C919" s="40">
        <v>21</v>
      </c>
      <c r="D919" s="41" t="s">
        <v>1871</v>
      </c>
    </row>
    <row r="920" spans="1:4" x14ac:dyDescent="0.15">
      <c r="A920" s="40" t="s">
        <v>1872</v>
      </c>
      <c r="B920" s="40" t="s">
        <v>1805</v>
      </c>
      <c r="C920" s="40">
        <v>21</v>
      </c>
      <c r="D920" s="41" t="s">
        <v>1873</v>
      </c>
    </row>
    <row r="921" spans="1:4" x14ac:dyDescent="0.15">
      <c r="A921" s="40" t="s">
        <v>1874</v>
      </c>
      <c r="B921" s="40" t="s">
        <v>1805</v>
      </c>
      <c r="C921" s="40">
        <v>21</v>
      </c>
      <c r="D921" s="41" t="s">
        <v>1875</v>
      </c>
    </row>
    <row r="922" spans="1:4" x14ac:dyDescent="0.15">
      <c r="A922" s="40" t="s">
        <v>1876</v>
      </c>
      <c r="B922" s="40" t="s">
        <v>1805</v>
      </c>
      <c r="C922" s="40">
        <v>21</v>
      </c>
      <c r="D922" s="41" t="s">
        <v>1877</v>
      </c>
    </row>
    <row r="923" spans="1:4" x14ac:dyDescent="0.15">
      <c r="A923" s="40" t="s">
        <v>1878</v>
      </c>
      <c r="B923" s="40" t="s">
        <v>1805</v>
      </c>
      <c r="C923" s="40">
        <v>21</v>
      </c>
      <c r="D923" s="41" t="s">
        <v>1879</v>
      </c>
    </row>
    <row r="924" spans="1:4" x14ac:dyDescent="0.15">
      <c r="A924" s="40" t="s">
        <v>1880</v>
      </c>
      <c r="B924" s="40" t="s">
        <v>1805</v>
      </c>
      <c r="C924" s="40">
        <v>21</v>
      </c>
      <c r="D924" s="41" t="s">
        <v>1881</v>
      </c>
    </row>
    <row r="925" spans="1:4" x14ac:dyDescent="0.15">
      <c r="A925" s="40" t="s">
        <v>1882</v>
      </c>
      <c r="B925" s="40" t="s">
        <v>1805</v>
      </c>
      <c r="C925" s="40">
        <v>21</v>
      </c>
      <c r="D925" s="41" t="s">
        <v>1883</v>
      </c>
    </row>
    <row r="926" spans="1:4" x14ac:dyDescent="0.15">
      <c r="A926" s="40" t="s">
        <v>1884</v>
      </c>
      <c r="B926" s="40" t="s">
        <v>1805</v>
      </c>
      <c r="C926" s="40">
        <v>21</v>
      </c>
      <c r="D926" s="41" t="s">
        <v>1885</v>
      </c>
    </row>
    <row r="927" spans="1:4" x14ac:dyDescent="0.15">
      <c r="A927" s="40" t="s">
        <v>1886</v>
      </c>
      <c r="B927" s="40" t="s">
        <v>1805</v>
      </c>
      <c r="C927" s="40">
        <v>21</v>
      </c>
      <c r="D927" s="41" t="s">
        <v>1887</v>
      </c>
    </row>
    <row r="928" spans="1:4" x14ac:dyDescent="0.15">
      <c r="A928" s="40" t="s">
        <v>1888</v>
      </c>
      <c r="B928" s="40" t="s">
        <v>1889</v>
      </c>
      <c r="C928" s="40">
        <v>22</v>
      </c>
      <c r="D928" s="41" t="s">
        <v>1890</v>
      </c>
    </row>
    <row r="929" spans="1:4" x14ac:dyDescent="0.15">
      <c r="A929" s="40" t="s">
        <v>1891</v>
      </c>
      <c r="B929" s="40" t="s">
        <v>1889</v>
      </c>
      <c r="C929" s="40">
        <v>22</v>
      </c>
      <c r="D929" s="41" t="s">
        <v>1892</v>
      </c>
    </row>
    <row r="930" spans="1:4" x14ac:dyDescent="0.15">
      <c r="A930" s="40" t="s">
        <v>1893</v>
      </c>
      <c r="B930" s="40" t="s">
        <v>1889</v>
      </c>
      <c r="C930" s="40">
        <v>22</v>
      </c>
      <c r="D930" s="41" t="s">
        <v>1894</v>
      </c>
    </row>
    <row r="931" spans="1:4" x14ac:dyDescent="0.15">
      <c r="A931" s="40" t="s">
        <v>1895</v>
      </c>
      <c r="B931" s="40" t="s">
        <v>1889</v>
      </c>
      <c r="C931" s="40">
        <v>22</v>
      </c>
      <c r="D931" s="41" t="s">
        <v>1896</v>
      </c>
    </row>
    <row r="932" spans="1:4" x14ac:dyDescent="0.15">
      <c r="A932" s="40" t="s">
        <v>1897</v>
      </c>
      <c r="B932" s="40" t="s">
        <v>1889</v>
      </c>
      <c r="C932" s="40">
        <v>22</v>
      </c>
      <c r="D932" s="41" t="s">
        <v>1898</v>
      </c>
    </row>
    <row r="933" spans="1:4" x14ac:dyDescent="0.15">
      <c r="A933" s="40" t="s">
        <v>1899</v>
      </c>
      <c r="B933" s="40" t="s">
        <v>1889</v>
      </c>
      <c r="C933" s="40">
        <v>22</v>
      </c>
      <c r="D933" s="41" t="s">
        <v>1900</v>
      </c>
    </row>
    <row r="934" spans="1:4" x14ac:dyDescent="0.15">
      <c r="A934" s="40" t="s">
        <v>1901</v>
      </c>
      <c r="B934" s="40" t="s">
        <v>1889</v>
      </c>
      <c r="C934" s="40">
        <v>22</v>
      </c>
      <c r="D934" s="41" t="s">
        <v>1902</v>
      </c>
    </row>
    <row r="935" spans="1:4" x14ac:dyDescent="0.15">
      <c r="A935" s="40" t="s">
        <v>1903</v>
      </c>
      <c r="B935" s="40" t="s">
        <v>1889</v>
      </c>
      <c r="C935" s="40">
        <v>22</v>
      </c>
      <c r="D935" s="41" t="s">
        <v>1904</v>
      </c>
    </row>
    <row r="936" spans="1:4" x14ac:dyDescent="0.15">
      <c r="A936" s="40" t="s">
        <v>1905</v>
      </c>
      <c r="B936" s="40" t="s">
        <v>1889</v>
      </c>
      <c r="C936" s="40">
        <v>22</v>
      </c>
      <c r="D936" s="41" t="s">
        <v>1906</v>
      </c>
    </row>
    <row r="937" spans="1:4" x14ac:dyDescent="0.15">
      <c r="A937" s="40" t="s">
        <v>1907</v>
      </c>
      <c r="B937" s="40" t="s">
        <v>1889</v>
      </c>
      <c r="C937" s="40">
        <v>22</v>
      </c>
      <c r="D937" s="41" t="s">
        <v>1908</v>
      </c>
    </row>
    <row r="938" spans="1:4" x14ac:dyDescent="0.15">
      <c r="A938" s="40" t="s">
        <v>1909</v>
      </c>
      <c r="B938" s="40" t="s">
        <v>1889</v>
      </c>
      <c r="C938" s="40">
        <v>22</v>
      </c>
      <c r="D938" s="41" t="s">
        <v>1910</v>
      </c>
    </row>
    <row r="939" spans="1:4" x14ac:dyDescent="0.15">
      <c r="A939" s="40" t="s">
        <v>1911</v>
      </c>
      <c r="B939" s="40" t="s">
        <v>1889</v>
      </c>
      <c r="C939" s="40">
        <v>22</v>
      </c>
      <c r="D939" s="41" t="s">
        <v>1912</v>
      </c>
    </row>
    <row r="940" spans="1:4" x14ac:dyDescent="0.15">
      <c r="A940" s="40" t="s">
        <v>1913</v>
      </c>
      <c r="B940" s="40" t="s">
        <v>1889</v>
      </c>
      <c r="C940" s="40">
        <v>22</v>
      </c>
      <c r="D940" s="41" t="s">
        <v>1914</v>
      </c>
    </row>
    <row r="941" spans="1:4" x14ac:dyDescent="0.15">
      <c r="A941" s="40" t="s">
        <v>1915</v>
      </c>
      <c r="B941" s="40" t="s">
        <v>1889</v>
      </c>
      <c r="C941" s="40">
        <v>22</v>
      </c>
      <c r="D941" s="41" t="s">
        <v>1916</v>
      </c>
    </row>
    <row r="942" spans="1:4" x14ac:dyDescent="0.15">
      <c r="A942" s="40" t="s">
        <v>1917</v>
      </c>
      <c r="B942" s="40" t="s">
        <v>1889</v>
      </c>
      <c r="C942" s="40">
        <v>22</v>
      </c>
      <c r="D942" s="41" t="s">
        <v>1918</v>
      </c>
    </row>
    <row r="943" spans="1:4" x14ac:dyDescent="0.15">
      <c r="A943" s="40" t="s">
        <v>1919</v>
      </c>
      <c r="B943" s="40" t="s">
        <v>1889</v>
      </c>
      <c r="C943" s="40">
        <v>22</v>
      </c>
      <c r="D943" s="41" t="s">
        <v>1920</v>
      </c>
    </row>
    <row r="944" spans="1:4" x14ac:dyDescent="0.15">
      <c r="A944" s="40" t="s">
        <v>1921</v>
      </c>
      <c r="B944" s="40" t="s">
        <v>1889</v>
      </c>
      <c r="C944" s="40">
        <v>22</v>
      </c>
      <c r="D944" s="41" t="s">
        <v>1922</v>
      </c>
    </row>
    <row r="945" spans="1:4" x14ac:dyDescent="0.15">
      <c r="A945" s="40" t="s">
        <v>1923</v>
      </c>
      <c r="B945" s="40" t="s">
        <v>1889</v>
      </c>
      <c r="C945" s="40">
        <v>22</v>
      </c>
      <c r="D945" s="41" t="s">
        <v>1924</v>
      </c>
    </row>
    <row r="946" spans="1:4" x14ac:dyDescent="0.15">
      <c r="A946" s="40" t="s">
        <v>1925</v>
      </c>
      <c r="B946" s="40" t="s">
        <v>1889</v>
      </c>
      <c r="C946" s="40">
        <v>22</v>
      </c>
      <c r="D946" s="41" t="s">
        <v>1926</v>
      </c>
    </row>
    <row r="947" spans="1:4" x14ac:dyDescent="0.15">
      <c r="A947" s="40" t="s">
        <v>1927</v>
      </c>
      <c r="B947" s="40" t="s">
        <v>1889</v>
      </c>
      <c r="C947" s="40">
        <v>22</v>
      </c>
      <c r="D947" s="41" t="s">
        <v>1928</v>
      </c>
    </row>
    <row r="948" spans="1:4" x14ac:dyDescent="0.15">
      <c r="A948" s="40" t="s">
        <v>1929</v>
      </c>
      <c r="B948" s="40" t="s">
        <v>1889</v>
      </c>
      <c r="C948" s="40">
        <v>22</v>
      </c>
      <c r="D948" s="41" t="s">
        <v>1930</v>
      </c>
    </row>
    <row r="949" spans="1:4" x14ac:dyDescent="0.15">
      <c r="A949" s="40" t="s">
        <v>1931</v>
      </c>
      <c r="B949" s="40" t="s">
        <v>1889</v>
      </c>
      <c r="C949" s="40">
        <v>22</v>
      </c>
      <c r="D949" s="41" t="s">
        <v>1932</v>
      </c>
    </row>
    <row r="950" spans="1:4" x14ac:dyDescent="0.15">
      <c r="A950" s="40" t="s">
        <v>1933</v>
      </c>
      <c r="B950" s="40" t="s">
        <v>1889</v>
      </c>
      <c r="C950" s="40">
        <v>22</v>
      </c>
      <c r="D950" s="41" t="s">
        <v>1934</v>
      </c>
    </row>
    <row r="951" spans="1:4" x14ac:dyDescent="0.15">
      <c r="A951" s="40" t="s">
        <v>1935</v>
      </c>
      <c r="B951" s="40" t="s">
        <v>1889</v>
      </c>
      <c r="C951" s="40">
        <v>22</v>
      </c>
      <c r="D951" s="41" t="s">
        <v>1936</v>
      </c>
    </row>
    <row r="952" spans="1:4" x14ac:dyDescent="0.15">
      <c r="A952" s="40" t="s">
        <v>1937</v>
      </c>
      <c r="B952" s="40" t="s">
        <v>1889</v>
      </c>
      <c r="C952" s="40">
        <v>22</v>
      </c>
      <c r="D952" s="41" t="s">
        <v>1938</v>
      </c>
    </row>
    <row r="953" spans="1:4" x14ac:dyDescent="0.15">
      <c r="A953" s="40" t="s">
        <v>1939</v>
      </c>
      <c r="B953" s="40" t="s">
        <v>1889</v>
      </c>
      <c r="C953" s="40">
        <v>22</v>
      </c>
      <c r="D953" s="41" t="s">
        <v>1940</v>
      </c>
    </row>
    <row r="954" spans="1:4" x14ac:dyDescent="0.15">
      <c r="A954" s="40" t="s">
        <v>1941</v>
      </c>
      <c r="B954" s="40" t="s">
        <v>1889</v>
      </c>
      <c r="C954" s="40">
        <v>22</v>
      </c>
      <c r="D954" s="41" t="s">
        <v>1942</v>
      </c>
    </row>
    <row r="955" spans="1:4" x14ac:dyDescent="0.15">
      <c r="A955" s="40" t="s">
        <v>1943</v>
      </c>
      <c r="B955" s="40" t="s">
        <v>1889</v>
      </c>
      <c r="C955" s="40">
        <v>22</v>
      </c>
      <c r="D955" s="41" t="s">
        <v>1944</v>
      </c>
    </row>
    <row r="956" spans="1:4" x14ac:dyDescent="0.15">
      <c r="A956" s="40" t="s">
        <v>1945</v>
      </c>
      <c r="B956" s="40" t="s">
        <v>1889</v>
      </c>
      <c r="C956" s="40">
        <v>22</v>
      </c>
      <c r="D956" s="41" t="s">
        <v>1946</v>
      </c>
    </row>
    <row r="957" spans="1:4" x14ac:dyDescent="0.15">
      <c r="A957" s="40" t="s">
        <v>336</v>
      </c>
      <c r="B957" s="40" t="s">
        <v>1889</v>
      </c>
      <c r="C957" s="40">
        <v>22</v>
      </c>
      <c r="D957" s="41" t="s">
        <v>1947</v>
      </c>
    </row>
    <row r="958" spans="1:4" x14ac:dyDescent="0.15">
      <c r="A958" s="40" t="s">
        <v>1948</v>
      </c>
      <c r="B958" s="40" t="s">
        <v>1889</v>
      </c>
      <c r="C958" s="40">
        <v>22</v>
      </c>
      <c r="D958" s="41" t="s">
        <v>1949</v>
      </c>
    </row>
    <row r="959" spans="1:4" x14ac:dyDescent="0.15">
      <c r="A959" s="40" t="s">
        <v>1950</v>
      </c>
      <c r="B959" s="40" t="s">
        <v>1889</v>
      </c>
      <c r="C959" s="40">
        <v>22</v>
      </c>
      <c r="D959" s="41" t="s">
        <v>1951</v>
      </c>
    </row>
    <row r="960" spans="1:4" x14ac:dyDescent="0.15">
      <c r="A960" s="40" t="s">
        <v>1952</v>
      </c>
      <c r="B960" s="40" t="s">
        <v>1889</v>
      </c>
      <c r="C960" s="40">
        <v>22</v>
      </c>
      <c r="D960" s="41" t="s">
        <v>1953</v>
      </c>
    </row>
    <row r="961" spans="1:4" x14ac:dyDescent="0.15">
      <c r="A961" s="40" t="s">
        <v>1954</v>
      </c>
      <c r="B961" s="40" t="s">
        <v>1889</v>
      </c>
      <c r="C961" s="40">
        <v>22</v>
      </c>
      <c r="D961" s="41" t="s">
        <v>1955</v>
      </c>
    </row>
    <row r="962" spans="1:4" x14ac:dyDescent="0.15">
      <c r="A962" s="40" t="s">
        <v>112</v>
      </c>
      <c r="B962" s="40" t="s">
        <v>1889</v>
      </c>
      <c r="C962" s="40">
        <v>22</v>
      </c>
      <c r="D962" s="41" t="s">
        <v>1956</v>
      </c>
    </row>
    <row r="963" spans="1:4" x14ac:dyDescent="0.15">
      <c r="A963" s="40" t="s">
        <v>1957</v>
      </c>
      <c r="B963" s="40" t="s">
        <v>1958</v>
      </c>
      <c r="C963" s="40">
        <v>23</v>
      </c>
      <c r="D963" s="41" t="s">
        <v>1959</v>
      </c>
    </row>
    <row r="964" spans="1:4" x14ac:dyDescent="0.15">
      <c r="A964" s="40" t="s">
        <v>1960</v>
      </c>
      <c r="B964" s="40" t="s">
        <v>1958</v>
      </c>
      <c r="C964" s="40">
        <v>23</v>
      </c>
      <c r="D964" s="41" t="s">
        <v>1961</v>
      </c>
    </row>
    <row r="965" spans="1:4" x14ac:dyDescent="0.15">
      <c r="A965" s="40" t="s">
        <v>1962</v>
      </c>
      <c r="B965" s="40" t="s">
        <v>1958</v>
      </c>
      <c r="C965" s="40">
        <v>23</v>
      </c>
      <c r="D965" s="41" t="s">
        <v>1963</v>
      </c>
    </row>
    <row r="966" spans="1:4" x14ac:dyDescent="0.15">
      <c r="A966" s="40" t="s">
        <v>1964</v>
      </c>
      <c r="B966" s="40" t="s">
        <v>1958</v>
      </c>
      <c r="C966" s="40">
        <v>23</v>
      </c>
      <c r="D966" s="41" t="s">
        <v>1965</v>
      </c>
    </row>
    <row r="967" spans="1:4" x14ac:dyDescent="0.15">
      <c r="A967" s="40" t="s">
        <v>1966</v>
      </c>
      <c r="B967" s="40" t="s">
        <v>1958</v>
      </c>
      <c r="C967" s="40">
        <v>23</v>
      </c>
      <c r="D967" s="41" t="s">
        <v>1967</v>
      </c>
    </row>
    <row r="968" spans="1:4" x14ac:dyDescent="0.15">
      <c r="A968" s="40" t="s">
        <v>1968</v>
      </c>
      <c r="B968" s="40" t="s">
        <v>1958</v>
      </c>
      <c r="C968" s="40">
        <v>23</v>
      </c>
      <c r="D968" s="41" t="s">
        <v>1969</v>
      </c>
    </row>
    <row r="969" spans="1:4" x14ac:dyDescent="0.15">
      <c r="A969" s="40" t="s">
        <v>1970</v>
      </c>
      <c r="B969" s="40" t="s">
        <v>1958</v>
      </c>
      <c r="C969" s="40">
        <v>23</v>
      </c>
      <c r="D969" s="41" t="s">
        <v>1971</v>
      </c>
    </row>
    <row r="970" spans="1:4" x14ac:dyDescent="0.15">
      <c r="A970" s="40" t="s">
        <v>1972</v>
      </c>
      <c r="B970" s="40" t="s">
        <v>1958</v>
      </c>
      <c r="C970" s="40">
        <v>23</v>
      </c>
      <c r="D970" s="41" t="s">
        <v>1973</v>
      </c>
    </row>
    <row r="971" spans="1:4" x14ac:dyDescent="0.15">
      <c r="A971" s="40" t="s">
        <v>1974</v>
      </c>
      <c r="B971" s="40" t="s">
        <v>1958</v>
      </c>
      <c r="C971" s="40">
        <v>23</v>
      </c>
      <c r="D971" s="41" t="s">
        <v>1975</v>
      </c>
    </row>
    <row r="972" spans="1:4" x14ac:dyDescent="0.15">
      <c r="A972" s="40" t="s">
        <v>1976</v>
      </c>
      <c r="B972" s="40" t="s">
        <v>1958</v>
      </c>
      <c r="C972" s="40">
        <v>23</v>
      </c>
      <c r="D972" s="41" t="s">
        <v>1977</v>
      </c>
    </row>
    <row r="973" spans="1:4" x14ac:dyDescent="0.15">
      <c r="A973" s="40" t="s">
        <v>1978</v>
      </c>
      <c r="B973" s="40" t="s">
        <v>1958</v>
      </c>
      <c r="C973" s="40">
        <v>23</v>
      </c>
      <c r="D973" s="41" t="s">
        <v>1979</v>
      </c>
    </row>
    <row r="974" spans="1:4" x14ac:dyDescent="0.15">
      <c r="A974" s="40" t="s">
        <v>1980</v>
      </c>
      <c r="B974" s="40" t="s">
        <v>1958</v>
      </c>
      <c r="C974" s="40">
        <v>23</v>
      </c>
      <c r="D974" s="41" t="s">
        <v>1981</v>
      </c>
    </row>
    <row r="975" spans="1:4" x14ac:dyDescent="0.15">
      <c r="A975" s="40" t="s">
        <v>1982</v>
      </c>
      <c r="B975" s="40" t="s">
        <v>1958</v>
      </c>
      <c r="C975" s="40">
        <v>23</v>
      </c>
      <c r="D975" s="41" t="s">
        <v>1983</v>
      </c>
    </row>
    <row r="976" spans="1:4" x14ac:dyDescent="0.15">
      <c r="A976" s="40" t="s">
        <v>1984</v>
      </c>
      <c r="B976" s="40" t="s">
        <v>1958</v>
      </c>
      <c r="C976" s="40">
        <v>23</v>
      </c>
      <c r="D976" s="41" t="s">
        <v>1985</v>
      </c>
    </row>
    <row r="977" spans="1:4" x14ac:dyDescent="0.15">
      <c r="A977" s="40" t="s">
        <v>1986</v>
      </c>
      <c r="B977" s="40" t="s">
        <v>1958</v>
      </c>
      <c r="C977" s="40">
        <v>23</v>
      </c>
      <c r="D977" s="41" t="s">
        <v>1987</v>
      </c>
    </row>
    <row r="978" spans="1:4" x14ac:dyDescent="0.15">
      <c r="A978" s="40" t="s">
        <v>1988</v>
      </c>
      <c r="B978" s="40" t="s">
        <v>1958</v>
      </c>
      <c r="C978" s="40">
        <v>23</v>
      </c>
      <c r="D978" s="41" t="s">
        <v>1989</v>
      </c>
    </row>
    <row r="979" spans="1:4" x14ac:dyDescent="0.15">
      <c r="A979" s="40" t="s">
        <v>1990</v>
      </c>
      <c r="B979" s="40" t="s">
        <v>1958</v>
      </c>
      <c r="C979" s="40">
        <v>23</v>
      </c>
      <c r="D979" s="41" t="s">
        <v>1991</v>
      </c>
    </row>
    <row r="980" spans="1:4" x14ac:dyDescent="0.15">
      <c r="A980" s="40" t="s">
        <v>1992</v>
      </c>
      <c r="B980" s="40" t="s">
        <v>1958</v>
      </c>
      <c r="C980" s="40">
        <v>23</v>
      </c>
      <c r="D980" s="41" t="s">
        <v>1993</v>
      </c>
    </row>
    <row r="981" spans="1:4" x14ac:dyDescent="0.15">
      <c r="A981" s="40" t="s">
        <v>1994</v>
      </c>
      <c r="B981" s="40" t="s">
        <v>1958</v>
      </c>
      <c r="C981" s="40">
        <v>23</v>
      </c>
      <c r="D981" s="41" t="s">
        <v>1995</v>
      </c>
    </row>
    <row r="982" spans="1:4" x14ac:dyDescent="0.15">
      <c r="A982" s="40" t="s">
        <v>1996</v>
      </c>
      <c r="B982" s="40" t="s">
        <v>1958</v>
      </c>
      <c r="C982" s="40">
        <v>23</v>
      </c>
      <c r="D982" s="41" t="s">
        <v>1997</v>
      </c>
    </row>
    <row r="983" spans="1:4" x14ac:dyDescent="0.15">
      <c r="A983" s="40" t="s">
        <v>1998</v>
      </c>
      <c r="B983" s="40" t="s">
        <v>1958</v>
      </c>
      <c r="C983" s="40">
        <v>23</v>
      </c>
      <c r="D983" s="41" t="s">
        <v>1999</v>
      </c>
    </row>
    <row r="984" spans="1:4" x14ac:dyDescent="0.15">
      <c r="A984" s="40" t="s">
        <v>2000</v>
      </c>
      <c r="B984" s="40" t="s">
        <v>1958</v>
      </c>
      <c r="C984" s="40">
        <v>23</v>
      </c>
      <c r="D984" s="41" t="s">
        <v>2001</v>
      </c>
    </row>
    <row r="985" spans="1:4" x14ac:dyDescent="0.15">
      <c r="A985" s="40" t="s">
        <v>2002</v>
      </c>
      <c r="B985" s="40" t="s">
        <v>1958</v>
      </c>
      <c r="C985" s="40">
        <v>23</v>
      </c>
      <c r="D985" s="41" t="s">
        <v>2003</v>
      </c>
    </row>
    <row r="986" spans="1:4" x14ac:dyDescent="0.15">
      <c r="A986" s="40" t="s">
        <v>2004</v>
      </c>
      <c r="B986" s="40" t="s">
        <v>1958</v>
      </c>
      <c r="C986" s="40">
        <v>23</v>
      </c>
      <c r="D986" s="41" t="s">
        <v>2005</v>
      </c>
    </row>
    <row r="987" spans="1:4" x14ac:dyDescent="0.15">
      <c r="A987" s="40" t="s">
        <v>2006</v>
      </c>
      <c r="B987" s="40" t="s">
        <v>1958</v>
      </c>
      <c r="C987" s="40">
        <v>23</v>
      </c>
      <c r="D987" s="41" t="s">
        <v>2007</v>
      </c>
    </row>
    <row r="988" spans="1:4" x14ac:dyDescent="0.15">
      <c r="A988" s="40" t="s">
        <v>2008</v>
      </c>
      <c r="B988" s="40" t="s">
        <v>1958</v>
      </c>
      <c r="C988" s="40">
        <v>23</v>
      </c>
      <c r="D988" s="41" t="s">
        <v>2009</v>
      </c>
    </row>
    <row r="989" spans="1:4" x14ac:dyDescent="0.15">
      <c r="A989" s="40" t="s">
        <v>2010</v>
      </c>
      <c r="B989" s="40" t="s">
        <v>1958</v>
      </c>
      <c r="C989" s="40">
        <v>23</v>
      </c>
      <c r="D989" s="41" t="s">
        <v>2011</v>
      </c>
    </row>
    <row r="990" spans="1:4" x14ac:dyDescent="0.15">
      <c r="A990" s="40" t="s">
        <v>2012</v>
      </c>
      <c r="B990" s="40" t="s">
        <v>1958</v>
      </c>
      <c r="C990" s="40">
        <v>23</v>
      </c>
      <c r="D990" s="41" t="s">
        <v>2013</v>
      </c>
    </row>
    <row r="991" spans="1:4" x14ac:dyDescent="0.15">
      <c r="A991" s="40" t="s">
        <v>2014</v>
      </c>
      <c r="B991" s="40" t="s">
        <v>1958</v>
      </c>
      <c r="C991" s="40">
        <v>23</v>
      </c>
      <c r="D991" s="41" t="s">
        <v>2015</v>
      </c>
    </row>
    <row r="992" spans="1:4" x14ac:dyDescent="0.15">
      <c r="A992" s="40" t="s">
        <v>2016</v>
      </c>
      <c r="B992" s="40" t="s">
        <v>1958</v>
      </c>
      <c r="C992" s="40">
        <v>23</v>
      </c>
      <c r="D992" s="41" t="s">
        <v>2017</v>
      </c>
    </row>
    <row r="993" spans="1:4" x14ac:dyDescent="0.15">
      <c r="A993" s="40" t="s">
        <v>2018</v>
      </c>
      <c r="B993" s="40" t="s">
        <v>1958</v>
      </c>
      <c r="C993" s="40">
        <v>23</v>
      </c>
      <c r="D993" s="41" t="s">
        <v>2019</v>
      </c>
    </row>
    <row r="994" spans="1:4" x14ac:dyDescent="0.15">
      <c r="A994" s="40" t="s">
        <v>2020</v>
      </c>
      <c r="B994" s="40" t="s">
        <v>1958</v>
      </c>
      <c r="C994" s="40">
        <v>23</v>
      </c>
      <c r="D994" s="41" t="s">
        <v>2021</v>
      </c>
    </row>
    <row r="995" spans="1:4" x14ac:dyDescent="0.15">
      <c r="A995" s="40" t="s">
        <v>2022</v>
      </c>
      <c r="B995" s="40" t="s">
        <v>1958</v>
      </c>
      <c r="C995" s="40">
        <v>23</v>
      </c>
      <c r="D995" s="41" t="s">
        <v>2023</v>
      </c>
    </row>
    <row r="996" spans="1:4" x14ac:dyDescent="0.15">
      <c r="A996" s="40" t="s">
        <v>2024</v>
      </c>
      <c r="B996" s="40" t="s">
        <v>1958</v>
      </c>
      <c r="C996" s="40">
        <v>23</v>
      </c>
      <c r="D996" s="41" t="s">
        <v>2025</v>
      </c>
    </row>
    <row r="997" spans="1:4" x14ac:dyDescent="0.15">
      <c r="A997" s="40" t="s">
        <v>2026</v>
      </c>
      <c r="B997" s="40" t="s">
        <v>1958</v>
      </c>
      <c r="C997" s="40">
        <v>23</v>
      </c>
      <c r="D997" s="41" t="s">
        <v>2027</v>
      </c>
    </row>
    <row r="998" spans="1:4" x14ac:dyDescent="0.15">
      <c r="A998" s="40" t="s">
        <v>2028</v>
      </c>
      <c r="B998" s="40" t="s">
        <v>1958</v>
      </c>
      <c r="C998" s="40">
        <v>23</v>
      </c>
      <c r="D998" s="41" t="s">
        <v>2029</v>
      </c>
    </row>
    <row r="999" spans="1:4" x14ac:dyDescent="0.15">
      <c r="A999" s="40" t="s">
        <v>2030</v>
      </c>
      <c r="B999" s="40" t="s">
        <v>1958</v>
      </c>
      <c r="C999" s="40">
        <v>23</v>
      </c>
      <c r="D999" s="41" t="s">
        <v>2031</v>
      </c>
    </row>
    <row r="1000" spans="1:4" x14ac:dyDescent="0.15">
      <c r="A1000" s="40" t="s">
        <v>2032</v>
      </c>
      <c r="B1000" s="40" t="s">
        <v>1958</v>
      </c>
      <c r="C1000" s="40">
        <v>23</v>
      </c>
      <c r="D1000" s="41" t="s">
        <v>2033</v>
      </c>
    </row>
    <row r="1001" spans="1:4" x14ac:dyDescent="0.15">
      <c r="A1001" s="40" t="s">
        <v>2034</v>
      </c>
      <c r="B1001" s="40" t="s">
        <v>1958</v>
      </c>
      <c r="C1001" s="40">
        <v>23</v>
      </c>
      <c r="D1001" s="41" t="s">
        <v>2035</v>
      </c>
    </row>
    <row r="1002" spans="1:4" x14ac:dyDescent="0.15">
      <c r="A1002" s="40" t="s">
        <v>2036</v>
      </c>
      <c r="B1002" s="40" t="s">
        <v>1958</v>
      </c>
      <c r="C1002" s="40">
        <v>23</v>
      </c>
      <c r="D1002" s="41" t="s">
        <v>2037</v>
      </c>
    </row>
    <row r="1003" spans="1:4" x14ac:dyDescent="0.15">
      <c r="A1003" s="40" t="s">
        <v>2038</v>
      </c>
      <c r="B1003" s="40" t="s">
        <v>1958</v>
      </c>
      <c r="C1003" s="40">
        <v>23</v>
      </c>
      <c r="D1003" s="41" t="s">
        <v>2039</v>
      </c>
    </row>
    <row r="1004" spans="1:4" x14ac:dyDescent="0.15">
      <c r="A1004" s="40" t="s">
        <v>2040</v>
      </c>
      <c r="B1004" s="40" t="s">
        <v>1958</v>
      </c>
      <c r="C1004" s="40">
        <v>23</v>
      </c>
      <c r="D1004" s="41" t="s">
        <v>2041</v>
      </c>
    </row>
    <row r="1005" spans="1:4" x14ac:dyDescent="0.15">
      <c r="A1005" s="40" t="s">
        <v>2042</v>
      </c>
      <c r="B1005" s="40" t="s">
        <v>1958</v>
      </c>
      <c r="C1005" s="40">
        <v>23</v>
      </c>
      <c r="D1005" s="41" t="s">
        <v>2043</v>
      </c>
    </row>
    <row r="1006" spans="1:4" x14ac:dyDescent="0.15">
      <c r="A1006" s="40" t="s">
        <v>2044</v>
      </c>
      <c r="B1006" s="40" t="s">
        <v>1958</v>
      </c>
      <c r="C1006" s="40">
        <v>23</v>
      </c>
      <c r="D1006" s="41" t="s">
        <v>2045</v>
      </c>
    </row>
    <row r="1007" spans="1:4" x14ac:dyDescent="0.15">
      <c r="A1007" s="40" t="s">
        <v>2046</v>
      </c>
      <c r="B1007" s="40" t="s">
        <v>1958</v>
      </c>
      <c r="C1007" s="40">
        <v>23</v>
      </c>
      <c r="D1007" s="41" t="s">
        <v>2047</v>
      </c>
    </row>
    <row r="1008" spans="1:4" x14ac:dyDescent="0.15">
      <c r="A1008" s="40" t="s">
        <v>2048</v>
      </c>
      <c r="B1008" s="40" t="s">
        <v>1958</v>
      </c>
      <c r="C1008" s="40">
        <v>23</v>
      </c>
      <c r="D1008" s="41" t="s">
        <v>2049</v>
      </c>
    </row>
    <row r="1009" spans="1:4" x14ac:dyDescent="0.15">
      <c r="A1009" s="40" t="s">
        <v>2050</v>
      </c>
      <c r="B1009" s="40" t="s">
        <v>1958</v>
      </c>
      <c r="C1009" s="40">
        <v>23</v>
      </c>
      <c r="D1009" s="41" t="s">
        <v>2051</v>
      </c>
    </row>
    <row r="1010" spans="1:4" x14ac:dyDescent="0.15">
      <c r="A1010" s="40" t="s">
        <v>2052</v>
      </c>
      <c r="B1010" s="40" t="s">
        <v>1958</v>
      </c>
      <c r="C1010" s="40">
        <v>23</v>
      </c>
      <c r="D1010" s="41" t="s">
        <v>2053</v>
      </c>
    </row>
    <row r="1011" spans="1:4" x14ac:dyDescent="0.15">
      <c r="A1011" s="40" t="s">
        <v>1590</v>
      </c>
      <c r="B1011" s="40" t="s">
        <v>1958</v>
      </c>
      <c r="C1011" s="40">
        <v>23</v>
      </c>
      <c r="D1011" s="41" t="s">
        <v>2054</v>
      </c>
    </row>
    <row r="1012" spans="1:4" x14ac:dyDescent="0.15">
      <c r="A1012" s="40" t="s">
        <v>2055</v>
      </c>
      <c r="B1012" s="40" t="s">
        <v>1958</v>
      </c>
      <c r="C1012" s="40">
        <v>23</v>
      </c>
      <c r="D1012" s="41" t="s">
        <v>2056</v>
      </c>
    </row>
    <row r="1013" spans="1:4" x14ac:dyDescent="0.15">
      <c r="A1013" s="40" t="s">
        <v>2057</v>
      </c>
      <c r="B1013" s="40" t="s">
        <v>1958</v>
      </c>
      <c r="C1013" s="40">
        <v>23</v>
      </c>
      <c r="D1013" s="41" t="s">
        <v>2058</v>
      </c>
    </row>
    <row r="1014" spans="1:4" x14ac:dyDescent="0.15">
      <c r="A1014" s="40" t="s">
        <v>2059</v>
      </c>
      <c r="B1014" s="40" t="s">
        <v>1958</v>
      </c>
      <c r="C1014" s="40">
        <v>23</v>
      </c>
      <c r="D1014" s="41" t="s">
        <v>2060</v>
      </c>
    </row>
    <row r="1015" spans="1:4" x14ac:dyDescent="0.15">
      <c r="A1015" s="40" t="s">
        <v>2061</v>
      </c>
      <c r="B1015" s="40" t="s">
        <v>1958</v>
      </c>
      <c r="C1015" s="40">
        <v>23</v>
      </c>
      <c r="D1015" s="41" t="s">
        <v>2062</v>
      </c>
    </row>
    <row r="1016" spans="1:4" x14ac:dyDescent="0.15">
      <c r="A1016" s="40" t="s">
        <v>2063</v>
      </c>
      <c r="B1016" s="40" t="s">
        <v>1958</v>
      </c>
      <c r="C1016" s="40">
        <v>23</v>
      </c>
      <c r="D1016" s="41" t="s">
        <v>2064</v>
      </c>
    </row>
    <row r="1017" spans="1:4" x14ac:dyDescent="0.15">
      <c r="A1017" s="40" t="s">
        <v>2065</v>
      </c>
      <c r="B1017" s="40" t="s">
        <v>2066</v>
      </c>
      <c r="C1017" s="40">
        <v>24</v>
      </c>
      <c r="D1017" s="41" t="s">
        <v>2067</v>
      </c>
    </row>
    <row r="1018" spans="1:4" x14ac:dyDescent="0.15">
      <c r="A1018" s="40" t="s">
        <v>2068</v>
      </c>
      <c r="B1018" s="40" t="s">
        <v>2066</v>
      </c>
      <c r="C1018" s="40">
        <v>24</v>
      </c>
      <c r="D1018" s="41" t="s">
        <v>2069</v>
      </c>
    </row>
    <row r="1019" spans="1:4" x14ac:dyDescent="0.15">
      <c r="A1019" s="40" t="s">
        <v>2070</v>
      </c>
      <c r="B1019" s="40" t="s">
        <v>2066</v>
      </c>
      <c r="C1019" s="40">
        <v>24</v>
      </c>
      <c r="D1019" s="41" t="s">
        <v>2071</v>
      </c>
    </row>
    <row r="1020" spans="1:4" x14ac:dyDescent="0.15">
      <c r="A1020" s="40" t="s">
        <v>2072</v>
      </c>
      <c r="B1020" s="40" t="s">
        <v>2066</v>
      </c>
      <c r="C1020" s="40">
        <v>24</v>
      </c>
      <c r="D1020" s="41" t="s">
        <v>2073</v>
      </c>
    </row>
    <row r="1021" spans="1:4" x14ac:dyDescent="0.15">
      <c r="A1021" s="40" t="s">
        <v>2074</v>
      </c>
      <c r="B1021" s="40" t="s">
        <v>2066</v>
      </c>
      <c r="C1021" s="40">
        <v>24</v>
      </c>
      <c r="D1021" s="41" t="s">
        <v>2075</v>
      </c>
    </row>
    <row r="1022" spans="1:4" x14ac:dyDescent="0.15">
      <c r="A1022" s="40" t="s">
        <v>2076</v>
      </c>
      <c r="B1022" s="40" t="s">
        <v>2066</v>
      </c>
      <c r="C1022" s="40">
        <v>24</v>
      </c>
      <c r="D1022" s="41" t="s">
        <v>2077</v>
      </c>
    </row>
    <row r="1023" spans="1:4" x14ac:dyDescent="0.15">
      <c r="A1023" s="40" t="s">
        <v>2078</v>
      </c>
      <c r="B1023" s="40" t="s">
        <v>2066</v>
      </c>
      <c r="C1023" s="40">
        <v>24</v>
      </c>
      <c r="D1023" s="41" t="s">
        <v>2079</v>
      </c>
    </row>
    <row r="1024" spans="1:4" x14ac:dyDescent="0.15">
      <c r="A1024" s="40" t="s">
        <v>2080</v>
      </c>
      <c r="B1024" s="40" t="s">
        <v>2066</v>
      </c>
      <c r="C1024" s="40">
        <v>24</v>
      </c>
      <c r="D1024" s="41" t="s">
        <v>2081</v>
      </c>
    </row>
    <row r="1025" spans="1:4" x14ac:dyDescent="0.15">
      <c r="A1025" s="40" t="s">
        <v>2082</v>
      </c>
      <c r="B1025" s="40" t="s">
        <v>2066</v>
      </c>
      <c r="C1025" s="40">
        <v>24</v>
      </c>
      <c r="D1025" s="41" t="s">
        <v>2083</v>
      </c>
    </row>
    <row r="1026" spans="1:4" x14ac:dyDescent="0.15">
      <c r="A1026" s="40" t="s">
        <v>2084</v>
      </c>
      <c r="B1026" s="40" t="s">
        <v>2066</v>
      </c>
      <c r="C1026" s="40">
        <v>24</v>
      </c>
      <c r="D1026" s="41" t="s">
        <v>2085</v>
      </c>
    </row>
    <row r="1027" spans="1:4" x14ac:dyDescent="0.15">
      <c r="A1027" s="40" t="s">
        <v>2086</v>
      </c>
      <c r="B1027" s="40" t="s">
        <v>2066</v>
      </c>
      <c r="C1027" s="40">
        <v>24</v>
      </c>
      <c r="D1027" s="41" t="s">
        <v>2087</v>
      </c>
    </row>
    <row r="1028" spans="1:4" x14ac:dyDescent="0.15">
      <c r="A1028" s="40" t="s">
        <v>2088</v>
      </c>
      <c r="B1028" s="40" t="s">
        <v>2066</v>
      </c>
      <c r="C1028" s="40">
        <v>24</v>
      </c>
      <c r="D1028" s="41" t="s">
        <v>2089</v>
      </c>
    </row>
    <row r="1029" spans="1:4" x14ac:dyDescent="0.15">
      <c r="A1029" s="40" t="s">
        <v>2090</v>
      </c>
      <c r="B1029" s="40" t="s">
        <v>2066</v>
      </c>
      <c r="C1029" s="40">
        <v>24</v>
      </c>
      <c r="D1029" s="41" t="s">
        <v>2091</v>
      </c>
    </row>
    <row r="1030" spans="1:4" x14ac:dyDescent="0.15">
      <c r="A1030" s="40" t="s">
        <v>2092</v>
      </c>
      <c r="B1030" s="40" t="s">
        <v>2066</v>
      </c>
      <c r="C1030" s="40">
        <v>24</v>
      </c>
      <c r="D1030" s="41" t="s">
        <v>2093</v>
      </c>
    </row>
    <row r="1031" spans="1:4" x14ac:dyDescent="0.15">
      <c r="A1031" s="40" t="s">
        <v>2094</v>
      </c>
      <c r="B1031" s="40" t="s">
        <v>2066</v>
      </c>
      <c r="C1031" s="40">
        <v>24</v>
      </c>
      <c r="D1031" s="41" t="s">
        <v>2095</v>
      </c>
    </row>
    <row r="1032" spans="1:4" x14ac:dyDescent="0.15">
      <c r="A1032" s="40" t="s">
        <v>2096</v>
      </c>
      <c r="B1032" s="40" t="s">
        <v>2066</v>
      </c>
      <c r="C1032" s="40">
        <v>24</v>
      </c>
      <c r="D1032" s="41" t="s">
        <v>2097</v>
      </c>
    </row>
    <row r="1033" spans="1:4" x14ac:dyDescent="0.15">
      <c r="A1033" s="40" t="s">
        <v>2098</v>
      </c>
      <c r="B1033" s="40" t="s">
        <v>2066</v>
      </c>
      <c r="C1033" s="40">
        <v>24</v>
      </c>
      <c r="D1033" s="41" t="s">
        <v>2099</v>
      </c>
    </row>
    <row r="1034" spans="1:4" x14ac:dyDescent="0.15">
      <c r="A1034" s="40" t="s">
        <v>689</v>
      </c>
      <c r="B1034" s="40" t="s">
        <v>2066</v>
      </c>
      <c r="C1034" s="40">
        <v>24</v>
      </c>
      <c r="D1034" s="41" t="s">
        <v>2100</v>
      </c>
    </row>
    <row r="1035" spans="1:4" x14ac:dyDescent="0.15">
      <c r="A1035" s="40" t="s">
        <v>2101</v>
      </c>
      <c r="B1035" s="40" t="s">
        <v>2066</v>
      </c>
      <c r="C1035" s="40">
        <v>24</v>
      </c>
      <c r="D1035" s="41" t="s">
        <v>2102</v>
      </c>
    </row>
    <row r="1036" spans="1:4" x14ac:dyDescent="0.15">
      <c r="A1036" s="40" t="s">
        <v>2103</v>
      </c>
      <c r="B1036" s="40" t="s">
        <v>2066</v>
      </c>
      <c r="C1036" s="40">
        <v>24</v>
      </c>
      <c r="D1036" s="41" t="s">
        <v>2104</v>
      </c>
    </row>
    <row r="1037" spans="1:4" x14ac:dyDescent="0.15">
      <c r="A1037" s="40" t="s">
        <v>1046</v>
      </c>
      <c r="B1037" s="40" t="s">
        <v>2066</v>
      </c>
      <c r="C1037" s="40">
        <v>24</v>
      </c>
      <c r="D1037" s="41" t="s">
        <v>2105</v>
      </c>
    </row>
    <row r="1038" spans="1:4" x14ac:dyDescent="0.15">
      <c r="A1038" s="40" t="s">
        <v>2106</v>
      </c>
      <c r="B1038" s="40" t="s">
        <v>2066</v>
      </c>
      <c r="C1038" s="40">
        <v>24</v>
      </c>
      <c r="D1038" s="41" t="s">
        <v>2107</v>
      </c>
    </row>
    <row r="1039" spans="1:4" x14ac:dyDescent="0.15">
      <c r="A1039" s="40" t="s">
        <v>2108</v>
      </c>
      <c r="B1039" s="40" t="s">
        <v>2066</v>
      </c>
      <c r="C1039" s="40">
        <v>24</v>
      </c>
      <c r="D1039" s="41" t="s">
        <v>2109</v>
      </c>
    </row>
    <row r="1040" spans="1:4" x14ac:dyDescent="0.15">
      <c r="A1040" s="40" t="s">
        <v>2110</v>
      </c>
      <c r="B1040" s="40" t="s">
        <v>2066</v>
      </c>
      <c r="C1040" s="40">
        <v>24</v>
      </c>
      <c r="D1040" s="41" t="s">
        <v>2111</v>
      </c>
    </row>
    <row r="1041" spans="1:4" x14ac:dyDescent="0.15">
      <c r="A1041" s="40" t="s">
        <v>2112</v>
      </c>
      <c r="B1041" s="40" t="s">
        <v>2066</v>
      </c>
      <c r="C1041" s="40">
        <v>24</v>
      </c>
      <c r="D1041" s="41" t="s">
        <v>2113</v>
      </c>
    </row>
    <row r="1042" spans="1:4" x14ac:dyDescent="0.15">
      <c r="A1042" s="40" t="s">
        <v>2114</v>
      </c>
      <c r="B1042" s="40" t="s">
        <v>2066</v>
      </c>
      <c r="C1042" s="40">
        <v>24</v>
      </c>
      <c r="D1042" s="41" t="s">
        <v>2115</v>
      </c>
    </row>
    <row r="1043" spans="1:4" x14ac:dyDescent="0.15">
      <c r="A1043" s="40" t="s">
        <v>2116</v>
      </c>
      <c r="B1043" s="40" t="s">
        <v>2066</v>
      </c>
      <c r="C1043" s="40">
        <v>24</v>
      </c>
      <c r="D1043" s="41" t="s">
        <v>2117</v>
      </c>
    </row>
    <row r="1044" spans="1:4" x14ac:dyDescent="0.15">
      <c r="A1044" s="40" t="s">
        <v>2118</v>
      </c>
      <c r="B1044" s="40" t="s">
        <v>2066</v>
      </c>
      <c r="C1044" s="40">
        <v>24</v>
      </c>
      <c r="D1044" s="41" t="s">
        <v>2119</v>
      </c>
    </row>
    <row r="1045" spans="1:4" x14ac:dyDescent="0.15">
      <c r="A1045" s="40" t="s">
        <v>2120</v>
      </c>
      <c r="B1045" s="40" t="s">
        <v>2066</v>
      </c>
      <c r="C1045" s="40">
        <v>24</v>
      </c>
      <c r="D1045" s="41" t="s">
        <v>2121</v>
      </c>
    </row>
    <row r="1046" spans="1:4" x14ac:dyDescent="0.15">
      <c r="A1046" s="40" t="s">
        <v>2122</v>
      </c>
      <c r="B1046" s="40" t="s">
        <v>2123</v>
      </c>
      <c r="C1046" s="40">
        <v>25</v>
      </c>
      <c r="D1046" s="41" t="s">
        <v>2124</v>
      </c>
    </row>
    <row r="1047" spans="1:4" x14ac:dyDescent="0.15">
      <c r="A1047" s="40" t="s">
        <v>2125</v>
      </c>
      <c r="B1047" s="40" t="s">
        <v>2123</v>
      </c>
      <c r="C1047" s="40">
        <v>25</v>
      </c>
      <c r="D1047" s="41" t="s">
        <v>2126</v>
      </c>
    </row>
    <row r="1048" spans="1:4" x14ac:dyDescent="0.15">
      <c r="A1048" s="40" t="s">
        <v>2127</v>
      </c>
      <c r="B1048" s="40" t="s">
        <v>2123</v>
      </c>
      <c r="C1048" s="40">
        <v>25</v>
      </c>
      <c r="D1048" s="41" t="s">
        <v>2128</v>
      </c>
    </row>
    <row r="1049" spans="1:4" x14ac:dyDescent="0.15">
      <c r="A1049" s="40" t="s">
        <v>2129</v>
      </c>
      <c r="B1049" s="40" t="s">
        <v>2123</v>
      </c>
      <c r="C1049" s="40">
        <v>25</v>
      </c>
      <c r="D1049" s="41" t="s">
        <v>2130</v>
      </c>
    </row>
    <row r="1050" spans="1:4" x14ac:dyDescent="0.15">
      <c r="A1050" s="40" t="s">
        <v>2131</v>
      </c>
      <c r="B1050" s="40" t="s">
        <v>2123</v>
      </c>
      <c r="C1050" s="40">
        <v>25</v>
      </c>
      <c r="D1050" s="41" t="s">
        <v>2132</v>
      </c>
    </row>
    <row r="1051" spans="1:4" x14ac:dyDescent="0.15">
      <c r="A1051" s="40" t="s">
        <v>2133</v>
      </c>
      <c r="B1051" s="40" t="s">
        <v>2123</v>
      </c>
      <c r="C1051" s="40">
        <v>25</v>
      </c>
      <c r="D1051" s="41" t="s">
        <v>2134</v>
      </c>
    </row>
    <row r="1052" spans="1:4" x14ac:dyDescent="0.15">
      <c r="A1052" s="40" t="s">
        <v>2135</v>
      </c>
      <c r="B1052" s="40" t="s">
        <v>2123</v>
      </c>
      <c r="C1052" s="40">
        <v>25</v>
      </c>
      <c r="D1052" s="41" t="s">
        <v>2136</v>
      </c>
    </row>
    <row r="1053" spans="1:4" x14ac:dyDescent="0.15">
      <c r="A1053" s="40" t="s">
        <v>2137</v>
      </c>
      <c r="B1053" s="40" t="s">
        <v>2123</v>
      </c>
      <c r="C1053" s="40">
        <v>25</v>
      </c>
      <c r="D1053" s="41" t="s">
        <v>2138</v>
      </c>
    </row>
    <row r="1054" spans="1:4" x14ac:dyDescent="0.15">
      <c r="A1054" s="40" t="s">
        <v>2139</v>
      </c>
      <c r="B1054" s="40" t="s">
        <v>2123</v>
      </c>
      <c r="C1054" s="40">
        <v>25</v>
      </c>
      <c r="D1054" s="41" t="s">
        <v>2140</v>
      </c>
    </row>
    <row r="1055" spans="1:4" x14ac:dyDescent="0.15">
      <c r="A1055" s="40" t="s">
        <v>2141</v>
      </c>
      <c r="B1055" s="40" t="s">
        <v>2123</v>
      </c>
      <c r="C1055" s="40">
        <v>25</v>
      </c>
      <c r="D1055" s="41" t="s">
        <v>2142</v>
      </c>
    </row>
    <row r="1056" spans="1:4" x14ac:dyDescent="0.15">
      <c r="A1056" s="40" t="s">
        <v>2143</v>
      </c>
      <c r="B1056" s="40" t="s">
        <v>2123</v>
      </c>
      <c r="C1056" s="40">
        <v>25</v>
      </c>
      <c r="D1056" s="41" t="s">
        <v>2144</v>
      </c>
    </row>
    <row r="1057" spans="1:4" x14ac:dyDescent="0.15">
      <c r="A1057" s="40" t="s">
        <v>2145</v>
      </c>
      <c r="B1057" s="40" t="s">
        <v>2123</v>
      </c>
      <c r="C1057" s="40">
        <v>25</v>
      </c>
      <c r="D1057" s="41" t="s">
        <v>2146</v>
      </c>
    </row>
    <row r="1058" spans="1:4" x14ac:dyDescent="0.15">
      <c r="A1058" s="40" t="s">
        <v>2147</v>
      </c>
      <c r="B1058" s="40" t="s">
        <v>2123</v>
      </c>
      <c r="C1058" s="40">
        <v>25</v>
      </c>
      <c r="D1058" s="41" t="s">
        <v>2148</v>
      </c>
    </row>
    <row r="1059" spans="1:4" x14ac:dyDescent="0.15">
      <c r="A1059" s="40" t="s">
        <v>2149</v>
      </c>
      <c r="B1059" s="40" t="s">
        <v>2123</v>
      </c>
      <c r="C1059" s="40">
        <v>25</v>
      </c>
      <c r="D1059" s="41" t="s">
        <v>2150</v>
      </c>
    </row>
    <row r="1060" spans="1:4" x14ac:dyDescent="0.15">
      <c r="A1060" s="40" t="s">
        <v>2151</v>
      </c>
      <c r="B1060" s="40" t="s">
        <v>2123</v>
      </c>
      <c r="C1060" s="40">
        <v>25</v>
      </c>
      <c r="D1060" s="41" t="s">
        <v>2152</v>
      </c>
    </row>
    <row r="1061" spans="1:4" x14ac:dyDescent="0.15">
      <c r="A1061" s="40" t="s">
        <v>2153</v>
      </c>
      <c r="B1061" s="40" t="s">
        <v>2123</v>
      </c>
      <c r="C1061" s="40">
        <v>25</v>
      </c>
      <c r="D1061" s="41" t="s">
        <v>2154</v>
      </c>
    </row>
    <row r="1062" spans="1:4" x14ac:dyDescent="0.15">
      <c r="A1062" s="40" t="s">
        <v>2155</v>
      </c>
      <c r="B1062" s="40" t="s">
        <v>2123</v>
      </c>
      <c r="C1062" s="40">
        <v>25</v>
      </c>
      <c r="D1062" s="41" t="s">
        <v>2156</v>
      </c>
    </row>
    <row r="1063" spans="1:4" x14ac:dyDescent="0.15">
      <c r="A1063" s="40" t="s">
        <v>2157</v>
      </c>
      <c r="B1063" s="40" t="s">
        <v>2123</v>
      </c>
      <c r="C1063" s="40">
        <v>25</v>
      </c>
      <c r="D1063" s="41" t="s">
        <v>2158</v>
      </c>
    </row>
    <row r="1064" spans="1:4" x14ac:dyDescent="0.15">
      <c r="A1064" s="40" t="s">
        <v>2159</v>
      </c>
      <c r="B1064" s="40" t="s">
        <v>2123</v>
      </c>
      <c r="C1064" s="40">
        <v>25</v>
      </c>
      <c r="D1064" s="41" t="s">
        <v>2160</v>
      </c>
    </row>
    <row r="1065" spans="1:4" x14ac:dyDescent="0.15">
      <c r="A1065" s="40" t="s">
        <v>2161</v>
      </c>
      <c r="B1065" s="40" t="s">
        <v>2162</v>
      </c>
      <c r="C1065" s="40">
        <v>26</v>
      </c>
      <c r="D1065" s="41" t="s">
        <v>2163</v>
      </c>
    </row>
    <row r="1066" spans="1:4" x14ac:dyDescent="0.15">
      <c r="A1066" s="40" t="s">
        <v>2164</v>
      </c>
      <c r="B1066" s="40" t="s">
        <v>2162</v>
      </c>
      <c r="C1066" s="40">
        <v>26</v>
      </c>
      <c r="D1066" s="41" t="s">
        <v>2165</v>
      </c>
    </row>
    <row r="1067" spans="1:4" x14ac:dyDescent="0.15">
      <c r="A1067" s="40" t="s">
        <v>2166</v>
      </c>
      <c r="B1067" s="40" t="s">
        <v>2162</v>
      </c>
      <c r="C1067" s="40">
        <v>26</v>
      </c>
      <c r="D1067" s="41" t="s">
        <v>2167</v>
      </c>
    </row>
    <row r="1068" spans="1:4" x14ac:dyDescent="0.15">
      <c r="A1068" s="40" t="s">
        <v>2168</v>
      </c>
      <c r="B1068" s="40" t="s">
        <v>2162</v>
      </c>
      <c r="C1068" s="40">
        <v>26</v>
      </c>
      <c r="D1068" s="41" t="s">
        <v>2169</v>
      </c>
    </row>
    <row r="1069" spans="1:4" x14ac:dyDescent="0.15">
      <c r="A1069" s="40" t="s">
        <v>2170</v>
      </c>
      <c r="B1069" s="40" t="s">
        <v>2162</v>
      </c>
      <c r="C1069" s="40">
        <v>26</v>
      </c>
      <c r="D1069" s="41" t="s">
        <v>2171</v>
      </c>
    </row>
    <row r="1070" spans="1:4" x14ac:dyDescent="0.15">
      <c r="A1070" s="40" t="s">
        <v>2172</v>
      </c>
      <c r="B1070" s="40" t="s">
        <v>2162</v>
      </c>
      <c r="C1070" s="40">
        <v>26</v>
      </c>
      <c r="D1070" s="41" t="s">
        <v>2173</v>
      </c>
    </row>
    <row r="1071" spans="1:4" x14ac:dyDescent="0.15">
      <c r="A1071" s="40" t="s">
        <v>2174</v>
      </c>
      <c r="B1071" s="40" t="s">
        <v>2162</v>
      </c>
      <c r="C1071" s="40">
        <v>26</v>
      </c>
      <c r="D1071" s="41" t="s">
        <v>2175</v>
      </c>
    </row>
    <row r="1072" spans="1:4" x14ac:dyDescent="0.15">
      <c r="A1072" s="40" t="s">
        <v>2176</v>
      </c>
      <c r="B1072" s="40" t="s">
        <v>2162</v>
      </c>
      <c r="C1072" s="40">
        <v>26</v>
      </c>
      <c r="D1072" s="41" t="s">
        <v>2177</v>
      </c>
    </row>
    <row r="1073" spans="1:4" x14ac:dyDescent="0.15">
      <c r="A1073" s="40" t="s">
        <v>2178</v>
      </c>
      <c r="B1073" s="40" t="s">
        <v>2162</v>
      </c>
      <c r="C1073" s="40">
        <v>26</v>
      </c>
      <c r="D1073" s="41" t="s">
        <v>2179</v>
      </c>
    </row>
    <row r="1074" spans="1:4" x14ac:dyDescent="0.15">
      <c r="A1074" s="40" t="s">
        <v>2180</v>
      </c>
      <c r="B1074" s="40" t="s">
        <v>2162</v>
      </c>
      <c r="C1074" s="40">
        <v>26</v>
      </c>
      <c r="D1074" s="41" t="s">
        <v>2181</v>
      </c>
    </row>
    <row r="1075" spans="1:4" x14ac:dyDescent="0.15">
      <c r="A1075" s="40" t="s">
        <v>2182</v>
      </c>
      <c r="B1075" s="40" t="s">
        <v>2162</v>
      </c>
      <c r="C1075" s="40">
        <v>26</v>
      </c>
      <c r="D1075" s="41" t="s">
        <v>2183</v>
      </c>
    </row>
    <row r="1076" spans="1:4" x14ac:dyDescent="0.15">
      <c r="A1076" s="40" t="s">
        <v>2184</v>
      </c>
      <c r="B1076" s="40" t="s">
        <v>2162</v>
      </c>
      <c r="C1076" s="40">
        <v>26</v>
      </c>
      <c r="D1076" s="41" t="s">
        <v>2185</v>
      </c>
    </row>
    <row r="1077" spans="1:4" x14ac:dyDescent="0.15">
      <c r="A1077" s="40" t="s">
        <v>2186</v>
      </c>
      <c r="B1077" s="40" t="s">
        <v>2162</v>
      </c>
      <c r="C1077" s="40">
        <v>26</v>
      </c>
      <c r="D1077" s="41" t="s">
        <v>2187</v>
      </c>
    </row>
    <row r="1078" spans="1:4" x14ac:dyDescent="0.15">
      <c r="A1078" s="40" t="s">
        <v>2188</v>
      </c>
      <c r="B1078" s="40" t="s">
        <v>2162</v>
      </c>
      <c r="C1078" s="40">
        <v>26</v>
      </c>
      <c r="D1078" s="41" t="s">
        <v>2189</v>
      </c>
    </row>
    <row r="1079" spans="1:4" x14ac:dyDescent="0.15">
      <c r="A1079" s="40" t="s">
        <v>2190</v>
      </c>
      <c r="B1079" s="40" t="s">
        <v>2162</v>
      </c>
      <c r="C1079" s="40">
        <v>26</v>
      </c>
      <c r="D1079" s="41" t="s">
        <v>2191</v>
      </c>
    </row>
    <row r="1080" spans="1:4" x14ac:dyDescent="0.15">
      <c r="A1080" s="40" t="s">
        <v>2192</v>
      </c>
      <c r="B1080" s="40" t="s">
        <v>2162</v>
      </c>
      <c r="C1080" s="40">
        <v>26</v>
      </c>
      <c r="D1080" s="41" t="s">
        <v>2193</v>
      </c>
    </row>
    <row r="1081" spans="1:4" x14ac:dyDescent="0.15">
      <c r="A1081" s="40" t="s">
        <v>2194</v>
      </c>
      <c r="B1081" s="40" t="s">
        <v>2162</v>
      </c>
      <c r="C1081" s="40">
        <v>26</v>
      </c>
      <c r="D1081" s="41" t="s">
        <v>2195</v>
      </c>
    </row>
    <row r="1082" spans="1:4" x14ac:dyDescent="0.15">
      <c r="A1082" s="40" t="s">
        <v>2196</v>
      </c>
      <c r="B1082" s="40" t="s">
        <v>2162</v>
      </c>
      <c r="C1082" s="40">
        <v>26</v>
      </c>
      <c r="D1082" s="41" t="s">
        <v>2197</v>
      </c>
    </row>
    <row r="1083" spans="1:4" x14ac:dyDescent="0.15">
      <c r="A1083" s="40" t="s">
        <v>2198</v>
      </c>
      <c r="B1083" s="40" t="s">
        <v>2162</v>
      </c>
      <c r="C1083" s="40">
        <v>26</v>
      </c>
      <c r="D1083" s="41" t="s">
        <v>2199</v>
      </c>
    </row>
    <row r="1084" spans="1:4" x14ac:dyDescent="0.15">
      <c r="A1084" s="40" t="s">
        <v>2200</v>
      </c>
      <c r="B1084" s="40" t="s">
        <v>2162</v>
      </c>
      <c r="C1084" s="40">
        <v>26</v>
      </c>
      <c r="D1084" s="41" t="s">
        <v>2201</v>
      </c>
    </row>
    <row r="1085" spans="1:4" x14ac:dyDescent="0.15">
      <c r="A1085" s="40" t="s">
        <v>2202</v>
      </c>
      <c r="B1085" s="40" t="s">
        <v>2162</v>
      </c>
      <c r="C1085" s="40">
        <v>26</v>
      </c>
      <c r="D1085" s="41" t="s">
        <v>2203</v>
      </c>
    </row>
    <row r="1086" spans="1:4" x14ac:dyDescent="0.15">
      <c r="A1086" s="40" t="s">
        <v>2204</v>
      </c>
      <c r="B1086" s="40" t="s">
        <v>2162</v>
      </c>
      <c r="C1086" s="40">
        <v>26</v>
      </c>
      <c r="D1086" s="41" t="s">
        <v>2205</v>
      </c>
    </row>
    <row r="1087" spans="1:4" x14ac:dyDescent="0.15">
      <c r="A1087" s="40" t="s">
        <v>2206</v>
      </c>
      <c r="B1087" s="40" t="s">
        <v>2162</v>
      </c>
      <c r="C1087" s="40">
        <v>26</v>
      </c>
      <c r="D1087" s="41" t="s">
        <v>2207</v>
      </c>
    </row>
    <row r="1088" spans="1:4" x14ac:dyDescent="0.15">
      <c r="A1088" s="40" t="s">
        <v>2208</v>
      </c>
      <c r="B1088" s="40" t="s">
        <v>2162</v>
      </c>
      <c r="C1088" s="40">
        <v>26</v>
      </c>
      <c r="D1088" s="41" t="s">
        <v>2209</v>
      </c>
    </row>
    <row r="1089" spans="1:4" x14ac:dyDescent="0.15">
      <c r="A1089" s="40" t="s">
        <v>2210</v>
      </c>
      <c r="B1089" s="40" t="s">
        <v>2162</v>
      </c>
      <c r="C1089" s="40">
        <v>26</v>
      </c>
      <c r="D1089" s="41" t="s">
        <v>2211</v>
      </c>
    </row>
    <row r="1090" spans="1:4" x14ac:dyDescent="0.15">
      <c r="A1090" s="40" t="s">
        <v>2212</v>
      </c>
      <c r="B1090" s="40" t="s">
        <v>2162</v>
      </c>
      <c r="C1090" s="40">
        <v>26</v>
      </c>
      <c r="D1090" s="41" t="s">
        <v>2213</v>
      </c>
    </row>
    <row r="1091" spans="1:4" x14ac:dyDescent="0.15">
      <c r="A1091" s="40" t="s">
        <v>2214</v>
      </c>
      <c r="B1091" s="40" t="s">
        <v>2215</v>
      </c>
      <c r="C1091" s="40">
        <v>27</v>
      </c>
      <c r="D1091" s="41" t="s">
        <v>2216</v>
      </c>
    </row>
    <row r="1092" spans="1:4" x14ac:dyDescent="0.15">
      <c r="A1092" s="40" t="s">
        <v>2217</v>
      </c>
      <c r="B1092" s="40" t="s">
        <v>2215</v>
      </c>
      <c r="C1092" s="40">
        <v>27</v>
      </c>
      <c r="D1092" s="41" t="s">
        <v>2218</v>
      </c>
    </row>
    <row r="1093" spans="1:4" x14ac:dyDescent="0.15">
      <c r="A1093" s="40" t="s">
        <v>2219</v>
      </c>
      <c r="B1093" s="40" t="s">
        <v>2215</v>
      </c>
      <c r="C1093" s="40">
        <v>27</v>
      </c>
      <c r="D1093" s="41" t="s">
        <v>2220</v>
      </c>
    </row>
    <row r="1094" spans="1:4" x14ac:dyDescent="0.15">
      <c r="A1094" s="40" t="s">
        <v>2221</v>
      </c>
      <c r="B1094" s="40" t="s">
        <v>2215</v>
      </c>
      <c r="C1094" s="40">
        <v>27</v>
      </c>
      <c r="D1094" s="41" t="s">
        <v>2222</v>
      </c>
    </row>
    <row r="1095" spans="1:4" x14ac:dyDescent="0.15">
      <c r="A1095" s="40" t="s">
        <v>2223</v>
      </c>
      <c r="B1095" s="40" t="s">
        <v>2215</v>
      </c>
      <c r="C1095" s="40">
        <v>27</v>
      </c>
      <c r="D1095" s="41" t="s">
        <v>2224</v>
      </c>
    </row>
    <row r="1096" spans="1:4" x14ac:dyDescent="0.15">
      <c r="A1096" s="40" t="s">
        <v>2225</v>
      </c>
      <c r="B1096" s="40" t="s">
        <v>2215</v>
      </c>
      <c r="C1096" s="40">
        <v>27</v>
      </c>
      <c r="D1096" s="41" t="s">
        <v>2226</v>
      </c>
    </row>
    <row r="1097" spans="1:4" x14ac:dyDescent="0.15">
      <c r="A1097" s="40" t="s">
        <v>2227</v>
      </c>
      <c r="B1097" s="40" t="s">
        <v>2215</v>
      </c>
      <c r="C1097" s="40">
        <v>27</v>
      </c>
      <c r="D1097" s="41" t="s">
        <v>2228</v>
      </c>
    </row>
    <row r="1098" spans="1:4" x14ac:dyDescent="0.15">
      <c r="A1098" s="40" t="s">
        <v>2229</v>
      </c>
      <c r="B1098" s="40" t="s">
        <v>2215</v>
      </c>
      <c r="C1098" s="40">
        <v>27</v>
      </c>
      <c r="D1098" s="41" t="s">
        <v>2230</v>
      </c>
    </row>
    <row r="1099" spans="1:4" x14ac:dyDescent="0.15">
      <c r="A1099" s="40" t="s">
        <v>2231</v>
      </c>
      <c r="B1099" s="40" t="s">
        <v>2215</v>
      </c>
      <c r="C1099" s="40">
        <v>27</v>
      </c>
      <c r="D1099" s="41" t="s">
        <v>2232</v>
      </c>
    </row>
    <row r="1100" spans="1:4" x14ac:dyDescent="0.15">
      <c r="A1100" s="40" t="s">
        <v>2233</v>
      </c>
      <c r="B1100" s="40" t="s">
        <v>2215</v>
      </c>
      <c r="C1100" s="40">
        <v>27</v>
      </c>
      <c r="D1100" s="41" t="s">
        <v>2234</v>
      </c>
    </row>
    <row r="1101" spans="1:4" x14ac:dyDescent="0.15">
      <c r="A1101" s="40" t="s">
        <v>2235</v>
      </c>
      <c r="B1101" s="40" t="s">
        <v>2215</v>
      </c>
      <c r="C1101" s="40">
        <v>27</v>
      </c>
      <c r="D1101" s="41" t="s">
        <v>2236</v>
      </c>
    </row>
    <row r="1102" spans="1:4" x14ac:dyDescent="0.15">
      <c r="A1102" s="40" t="s">
        <v>2237</v>
      </c>
      <c r="B1102" s="40" t="s">
        <v>2215</v>
      </c>
      <c r="C1102" s="40">
        <v>27</v>
      </c>
      <c r="D1102" s="41" t="s">
        <v>2238</v>
      </c>
    </row>
    <row r="1103" spans="1:4" x14ac:dyDescent="0.15">
      <c r="A1103" s="40" t="s">
        <v>2239</v>
      </c>
      <c r="B1103" s="40" t="s">
        <v>2215</v>
      </c>
      <c r="C1103" s="40">
        <v>27</v>
      </c>
      <c r="D1103" s="41" t="s">
        <v>2240</v>
      </c>
    </row>
    <row r="1104" spans="1:4" x14ac:dyDescent="0.15">
      <c r="A1104" s="40" t="s">
        <v>2241</v>
      </c>
      <c r="B1104" s="40" t="s">
        <v>2215</v>
      </c>
      <c r="C1104" s="40">
        <v>27</v>
      </c>
      <c r="D1104" s="41" t="s">
        <v>2242</v>
      </c>
    </row>
    <row r="1105" spans="1:4" x14ac:dyDescent="0.15">
      <c r="A1105" s="40" t="s">
        <v>2243</v>
      </c>
      <c r="B1105" s="40" t="s">
        <v>2215</v>
      </c>
      <c r="C1105" s="40">
        <v>27</v>
      </c>
      <c r="D1105" s="41" t="s">
        <v>2244</v>
      </c>
    </row>
    <row r="1106" spans="1:4" x14ac:dyDescent="0.15">
      <c r="A1106" s="40" t="s">
        <v>2245</v>
      </c>
      <c r="B1106" s="40" t="s">
        <v>2215</v>
      </c>
      <c r="C1106" s="40">
        <v>27</v>
      </c>
      <c r="D1106" s="41" t="s">
        <v>2246</v>
      </c>
    </row>
    <row r="1107" spans="1:4" x14ac:dyDescent="0.15">
      <c r="A1107" s="40" t="s">
        <v>2247</v>
      </c>
      <c r="B1107" s="40" t="s">
        <v>2215</v>
      </c>
      <c r="C1107" s="40">
        <v>27</v>
      </c>
      <c r="D1107" s="41" t="s">
        <v>2248</v>
      </c>
    </row>
    <row r="1108" spans="1:4" x14ac:dyDescent="0.15">
      <c r="A1108" s="40" t="s">
        <v>2249</v>
      </c>
      <c r="B1108" s="40" t="s">
        <v>2215</v>
      </c>
      <c r="C1108" s="40">
        <v>27</v>
      </c>
      <c r="D1108" s="41" t="s">
        <v>2250</v>
      </c>
    </row>
    <row r="1109" spans="1:4" x14ac:dyDescent="0.15">
      <c r="A1109" s="40" t="s">
        <v>2251</v>
      </c>
      <c r="B1109" s="40" t="s">
        <v>2215</v>
      </c>
      <c r="C1109" s="40">
        <v>27</v>
      </c>
      <c r="D1109" s="41" t="s">
        <v>2252</v>
      </c>
    </row>
    <row r="1110" spans="1:4" x14ac:dyDescent="0.15">
      <c r="A1110" s="40" t="s">
        <v>2253</v>
      </c>
      <c r="B1110" s="40" t="s">
        <v>2215</v>
      </c>
      <c r="C1110" s="40">
        <v>27</v>
      </c>
      <c r="D1110" s="41" t="s">
        <v>2254</v>
      </c>
    </row>
    <row r="1111" spans="1:4" x14ac:dyDescent="0.15">
      <c r="A1111" s="40" t="s">
        <v>2255</v>
      </c>
      <c r="B1111" s="40" t="s">
        <v>2215</v>
      </c>
      <c r="C1111" s="40">
        <v>27</v>
      </c>
      <c r="D1111" s="41" t="s">
        <v>2256</v>
      </c>
    </row>
    <row r="1112" spans="1:4" x14ac:dyDescent="0.15">
      <c r="A1112" s="40" t="s">
        <v>2257</v>
      </c>
      <c r="B1112" s="40" t="s">
        <v>2215</v>
      </c>
      <c r="C1112" s="40">
        <v>27</v>
      </c>
      <c r="D1112" s="41" t="s">
        <v>2258</v>
      </c>
    </row>
    <row r="1113" spans="1:4" x14ac:dyDescent="0.15">
      <c r="A1113" s="40" t="s">
        <v>2259</v>
      </c>
      <c r="B1113" s="40" t="s">
        <v>2215</v>
      </c>
      <c r="C1113" s="40">
        <v>27</v>
      </c>
      <c r="D1113" s="41" t="s">
        <v>2260</v>
      </c>
    </row>
    <row r="1114" spans="1:4" x14ac:dyDescent="0.15">
      <c r="A1114" s="40" t="s">
        <v>2261</v>
      </c>
      <c r="B1114" s="40" t="s">
        <v>2215</v>
      </c>
      <c r="C1114" s="40">
        <v>27</v>
      </c>
      <c r="D1114" s="41" t="s">
        <v>2262</v>
      </c>
    </row>
    <row r="1115" spans="1:4" x14ac:dyDescent="0.15">
      <c r="A1115" s="40" t="s">
        <v>2263</v>
      </c>
      <c r="B1115" s="40" t="s">
        <v>2215</v>
      </c>
      <c r="C1115" s="40">
        <v>27</v>
      </c>
      <c r="D1115" s="41" t="s">
        <v>2264</v>
      </c>
    </row>
    <row r="1116" spans="1:4" x14ac:dyDescent="0.15">
      <c r="A1116" s="40" t="s">
        <v>2265</v>
      </c>
      <c r="B1116" s="40" t="s">
        <v>2215</v>
      </c>
      <c r="C1116" s="40">
        <v>27</v>
      </c>
      <c r="D1116" s="41" t="s">
        <v>2266</v>
      </c>
    </row>
    <row r="1117" spans="1:4" x14ac:dyDescent="0.15">
      <c r="A1117" s="40" t="s">
        <v>2267</v>
      </c>
      <c r="B1117" s="40" t="s">
        <v>2215</v>
      </c>
      <c r="C1117" s="40">
        <v>27</v>
      </c>
      <c r="D1117" s="41" t="s">
        <v>2268</v>
      </c>
    </row>
    <row r="1118" spans="1:4" x14ac:dyDescent="0.15">
      <c r="A1118" s="40" t="s">
        <v>2269</v>
      </c>
      <c r="B1118" s="40" t="s">
        <v>2215</v>
      </c>
      <c r="C1118" s="40">
        <v>27</v>
      </c>
      <c r="D1118" s="41" t="s">
        <v>2270</v>
      </c>
    </row>
    <row r="1119" spans="1:4" x14ac:dyDescent="0.15">
      <c r="A1119" s="40" t="s">
        <v>2271</v>
      </c>
      <c r="B1119" s="40" t="s">
        <v>2215</v>
      </c>
      <c r="C1119" s="40">
        <v>27</v>
      </c>
      <c r="D1119" s="41" t="s">
        <v>2272</v>
      </c>
    </row>
    <row r="1120" spans="1:4" x14ac:dyDescent="0.15">
      <c r="A1120" s="40" t="s">
        <v>2273</v>
      </c>
      <c r="B1120" s="40" t="s">
        <v>2215</v>
      </c>
      <c r="C1120" s="40">
        <v>27</v>
      </c>
      <c r="D1120" s="41" t="s">
        <v>2274</v>
      </c>
    </row>
    <row r="1121" spans="1:4" x14ac:dyDescent="0.15">
      <c r="A1121" s="40" t="s">
        <v>2275</v>
      </c>
      <c r="B1121" s="40" t="s">
        <v>2215</v>
      </c>
      <c r="C1121" s="40">
        <v>27</v>
      </c>
      <c r="D1121" s="41" t="s">
        <v>2276</v>
      </c>
    </row>
    <row r="1122" spans="1:4" x14ac:dyDescent="0.15">
      <c r="A1122" s="40" t="s">
        <v>2277</v>
      </c>
      <c r="B1122" s="40" t="s">
        <v>2215</v>
      </c>
      <c r="C1122" s="40">
        <v>27</v>
      </c>
      <c r="D1122" s="41" t="s">
        <v>2278</v>
      </c>
    </row>
    <row r="1123" spans="1:4" x14ac:dyDescent="0.15">
      <c r="A1123" s="40" t="s">
        <v>2279</v>
      </c>
      <c r="B1123" s="40" t="s">
        <v>2215</v>
      </c>
      <c r="C1123" s="40">
        <v>27</v>
      </c>
      <c r="D1123" s="41" t="s">
        <v>2280</v>
      </c>
    </row>
    <row r="1124" spans="1:4" x14ac:dyDescent="0.15">
      <c r="A1124" s="40" t="s">
        <v>2281</v>
      </c>
      <c r="B1124" s="40" t="s">
        <v>2215</v>
      </c>
      <c r="C1124" s="40">
        <v>27</v>
      </c>
      <c r="D1124" s="41" t="s">
        <v>2282</v>
      </c>
    </row>
    <row r="1125" spans="1:4" x14ac:dyDescent="0.15">
      <c r="A1125" s="40" t="s">
        <v>2283</v>
      </c>
      <c r="B1125" s="40" t="s">
        <v>2215</v>
      </c>
      <c r="C1125" s="40">
        <v>27</v>
      </c>
      <c r="D1125" s="41" t="s">
        <v>2284</v>
      </c>
    </row>
    <row r="1126" spans="1:4" x14ac:dyDescent="0.15">
      <c r="A1126" s="40" t="s">
        <v>2285</v>
      </c>
      <c r="B1126" s="40" t="s">
        <v>2215</v>
      </c>
      <c r="C1126" s="40">
        <v>27</v>
      </c>
      <c r="D1126" s="41" t="s">
        <v>2286</v>
      </c>
    </row>
    <row r="1127" spans="1:4" x14ac:dyDescent="0.15">
      <c r="A1127" s="40" t="s">
        <v>2287</v>
      </c>
      <c r="B1127" s="40" t="s">
        <v>2215</v>
      </c>
      <c r="C1127" s="40">
        <v>27</v>
      </c>
      <c r="D1127" s="41" t="s">
        <v>2288</v>
      </c>
    </row>
    <row r="1128" spans="1:4" x14ac:dyDescent="0.15">
      <c r="A1128" s="40" t="s">
        <v>2289</v>
      </c>
      <c r="B1128" s="40" t="s">
        <v>2215</v>
      </c>
      <c r="C1128" s="40">
        <v>27</v>
      </c>
      <c r="D1128" s="41" t="s">
        <v>2290</v>
      </c>
    </row>
    <row r="1129" spans="1:4" x14ac:dyDescent="0.15">
      <c r="A1129" s="40" t="s">
        <v>2291</v>
      </c>
      <c r="B1129" s="40" t="s">
        <v>2215</v>
      </c>
      <c r="C1129" s="40">
        <v>27</v>
      </c>
      <c r="D1129" s="41" t="s">
        <v>2292</v>
      </c>
    </row>
    <row r="1130" spans="1:4" x14ac:dyDescent="0.15">
      <c r="A1130" s="40" t="s">
        <v>2293</v>
      </c>
      <c r="B1130" s="40" t="s">
        <v>2215</v>
      </c>
      <c r="C1130" s="40">
        <v>27</v>
      </c>
      <c r="D1130" s="41" t="s">
        <v>2294</v>
      </c>
    </row>
    <row r="1131" spans="1:4" x14ac:dyDescent="0.15">
      <c r="A1131" s="40" t="s">
        <v>2295</v>
      </c>
      <c r="B1131" s="40" t="s">
        <v>2215</v>
      </c>
      <c r="C1131" s="40">
        <v>27</v>
      </c>
      <c r="D1131" s="41" t="s">
        <v>2296</v>
      </c>
    </row>
    <row r="1132" spans="1:4" x14ac:dyDescent="0.15">
      <c r="A1132" s="40" t="s">
        <v>2297</v>
      </c>
      <c r="B1132" s="40" t="s">
        <v>2215</v>
      </c>
      <c r="C1132" s="40">
        <v>27</v>
      </c>
      <c r="D1132" s="41" t="s">
        <v>2298</v>
      </c>
    </row>
    <row r="1133" spans="1:4" x14ac:dyDescent="0.15">
      <c r="A1133" s="40" t="s">
        <v>2299</v>
      </c>
      <c r="B1133" s="40" t="s">
        <v>2215</v>
      </c>
      <c r="C1133" s="40">
        <v>27</v>
      </c>
      <c r="D1133" s="41" t="s">
        <v>2300</v>
      </c>
    </row>
    <row r="1134" spans="1:4" x14ac:dyDescent="0.15">
      <c r="A1134" s="40" t="s">
        <v>2301</v>
      </c>
      <c r="B1134" s="40" t="s">
        <v>2302</v>
      </c>
      <c r="C1134" s="40">
        <v>28</v>
      </c>
      <c r="D1134" s="41" t="s">
        <v>2303</v>
      </c>
    </row>
    <row r="1135" spans="1:4" x14ac:dyDescent="0.15">
      <c r="A1135" s="40" t="s">
        <v>2304</v>
      </c>
      <c r="B1135" s="40" t="s">
        <v>2302</v>
      </c>
      <c r="C1135" s="40">
        <v>28</v>
      </c>
      <c r="D1135" s="41" t="s">
        <v>2305</v>
      </c>
    </row>
    <row r="1136" spans="1:4" x14ac:dyDescent="0.15">
      <c r="A1136" s="40" t="s">
        <v>2306</v>
      </c>
      <c r="B1136" s="40" t="s">
        <v>2302</v>
      </c>
      <c r="C1136" s="40">
        <v>28</v>
      </c>
      <c r="D1136" s="41" t="s">
        <v>2307</v>
      </c>
    </row>
    <row r="1137" spans="1:4" x14ac:dyDescent="0.15">
      <c r="A1137" s="40" t="s">
        <v>2308</v>
      </c>
      <c r="B1137" s="40" t="s">
        <v>2302</v>
      </c>
      <c r="C1137" s="40">
        <v>28</v>
      </c>
      <c r="D1137" s="41" t="s">
        <v>2309</v>
      </c>
    </row>
    <row r="1138" spans="1:4" x14ac:dyDescent="0.15">
      <c r="A1138" s="40" t="s">
        <v>2310</v>
      </c>
      <c r="B1138" s="40" t="s">
        <v>2302</v>
      </c>
      <c r="C1138" s="40">
        <v>28</v>
      </c>
      <c r="D1138" s="41" t="s">
        <v>2311</v>
      </c>
    </row>
    <row r="1139" spans="1:4" x14ac:dyDescent="0.15">
      <c r="A1139" s="40" t="s">
        <v>2312</v>
      </c>
      <c r="B1139" s="40" t="s">
        <v>2302</v>
      </c>
      <c r="C1139" s="40">
        <v>28</v>
      </c>
      <c r="D1139" s="41" t="s">
        <v>2313</v>
      </c>
    </row>
    <row r="1140" spans="1:4" x14ac:dyDescent="0.15">
      <c r="A1140" s="40" t="s">
        <v>2314</v>
      </c>
      <c r="B1140" s="40" t="s">
        <v>2302</v>
      </c>
      <c r="C1140" s="40">
        <v>28</v>
      </c>
      <c r="D1140" s="41" t="s">
        <v>2315</v>
      </c>
    </row>
    <row r="1141" spans="1:4" x14ac:dyDescent="0.15">
      <c r="A1141" s="40" t="s">
        <v>2316</v>
      </c>
      <c r="B1141" s="40" t="s">
        <v>2302</v>
      </c>
      <c r="C1141" s="40">
        <v>28</v>
      </c>
      <c r="D1141" s="41" t="s">
        <v>2317</v>
      </c>
    </row>
    <row r="1142" spans="1:4" x14ac:dyDescent="0.15">
      <c r="A1142" s="40" t="s">
        <v>2318</v>
      </c>
      <c r="B1142" s="40" t="s">
        <v>2302</v>
      </c>
      <c r="C1142" s="40">
        <v>28</v>
      </c>
      <c r="D1142" s="41" t="s">
        <v>2319</v>
      </c>
    </row>
    <row r="1143" spans="1:4" x14ac:dyDescent="0.15">
      <c r="A1143" s="40" t="s">
        <v>2320</v>
      </c>
      <c r="B1143" s="40" t="s">
        <v>2302</v>
      </c>
      <c r="C1143" s="40">
        <v>28</v>
      </c>
      <c r="D1143" s="41" t="s">
        <v>2321</v>
      </c>
    </row>
    <row r="1144" spans="1:4" x14ac:dyDescent="0.15">
      <c r="A1144" s="40" t="s">
        <v>2322</v>
      </c>
      <c r="B1144" s="40" t="s">
        <v>2302</v>
      </c>
      <c r="C1144" s="40">
        <v>28</v>
      </c>
      <c r="D1144" s="41" t="s">
        <v>2323</v>
      </c>
    </row>
    <row r="1145" spans="1:4" x14ac:dyDescent="0.15">
      <c r="A1145" s="40" t="s">
        <v>2324</v>
      </c>
      <c r="B1145" s="40" t="s">
        <v>2302</v>
      </c>
      <c r="C1145" s="40">
        <v>28</v>
      </c>
      <c r="D1145" s="41" t="s">
        <v>2325</v>
      </c>
    </row>
    <row r="1146" spans="1:4" x14ac:dyDescent="0.15">
      <c r="A1146" s="40" t="s">
        <v>2326</v>
      </c>
      <c r="B1146" s="40" t="s">
        <v>2302</v>
      </c>
      <c r="C1146" s="40">
        <v>28</v>
      </c>
      <c r="D1146" s="41" t="s">
        <v>2327</v>
      </c>
    </row>
    <row r="1147" spans="1:4" x14ac:dyDescent="0.15">
      <c r="A1147" s="40" t="s">
        <v>2328</v>
      </c>
      <c r="B1147" s="40" t="s">
        <v>2302</v>
      </c>
      <c r="C1147" s="40">
        <v>28</v>
      </c>
      <c r="D1147" s="41" t="s">
        <v>2329</v>
      </c>
    </row>
    <row r="1148" spans="1:4" x14ac:dyDescent="0.15">
      <c r="A1148" s="40" t="s">
        <v>2330</v>
      </c>
      <c r="B1148" s="40" t="s">
        <v>2302</v>
      </c>
      <c r="C1148" s="40">
        <v>28</v>
      </c>
      <c r="D1148" s="41" t="s">
        <v>2331</v>
      </c>
    </row>
    <row r="1149" spans="1:4" x14ac:dyDescent="0.15">
      <c r="A1149" s="40" t="s">
        <v>2332</v>
      </c>
      <c r="B1149" s="40" t="s">
        <v>2302</v>
      </c>
      <c r="C1149" s="40">
        <v>28</v>
      </c>
      <c r="D1149" s="41" t="s">
        <v>2333</v>
      </c>
    </row>
    <row r="1150" spans="1:4" x14ac:dyDescent="0.15">
      <c r="A1150" s="40" t="s">
        <v>2334</v>
      </c>
      <c r="B1150" s="40" t="s">
        <v>2302</v>
      </c>
      <c r="C1150" s="40">
        <v>28</v>
      </c>
      <c r="D1150" s="41" t="s">
        <v>2335</v>
      </c>
    </row>
    <row r="1151" spans="1:4" x14ac:dyDescent="0.15">
      <c r="A1151" s="40" t="s">
        <v>2336</v>
      </c>
      <c r="B1151" s="40" t="s">
        <v>2302</v>
      </c>
      <c r="C1151" s="40">
        <v>28</v>
      </c>
      <c r="D1151" s="41" t="s">
        <v>2337</v>
      </c>
    </row>
    <row r="1152" spans="1:4" x14ac:dyDescent="0.15">
      <c r="A1152" s="40" t="s">
        <v>2338</v>
      </c>
      <c r="B1152" s="40" t="s">
        <v>2302</v>
      </c>
      <c r="C1152" s="40">
        <v>28</v>
      </c>
      <c r="D1152" s="41" t="s">
        <v>2339</v>
      </c>
    </row>
    <row r="1153" spans="1:4" x14ac:dyDescent="0.15">
      <c r="A1153" s="40" t="s">
        <v>2340</v>
      </c>
      <c r="B1153" s="40" t="s">
        <v>2302</v>
      </c>
      <c r="C1153" s="40">
        <v>28</v>
      </c>
      <c r="D1153" s="41" t="s">
        <v>2341</v>
      </c>
    </row>
    <row r="1154" spans="1:4" x14ac:dyDescent="0.15">
      <c r="A1154" s="40" t="s">
        <v>2342</v>
      </c>
      <c r="B1154" s="40" t="s">
        <v>2302</v>
      </c>
      <c r="C1154" s="40">
        <v>28</v>
      </c>
      <c r="D1154" s="41" t="s">
        <v>2343</v>
      </c>
    </row>
    <row r="1155" spans="1:4" x14ac:dyDescent="0.15">
      <c r="A1155" s="40" t="s">
        <v>2344</v>
      </c>
      <c r="B1155" s="40" t="s">
        <v>2302</v>
      </c>
      <c r="C1155" s="40">
        <v>28</v>
      </c>
      <c r="D1155" s="41" t="s">
        <v>2345</v>
      </c>
    </row>
    <row r="1156" spans="1:4" x14ac:dyDescent="0.15">
      <c r="A1156" s="40" t="s">
        <v>2346</v>
      </c>
      <c r="B1156" s="40" t="s">
        <v>2302</v>
      </c>
      <c r="C1156" s="40">
        <v>28</v>
      </c>
      <c r="D1156" s="41" t="s">
        <v>2347</v>
      </c>
    </row>
    <row r="1157" spans="1:4" x14ac:dyDescent="0.15">
      <c r="A1157" s="40" t="s">
        <v>2348</v>
      </c>
      <c r="B1157" s="40" t="s">
        <v>2302</v>
      </c>
      <c r="C1157" s="40">
        <v>28</v>
      </c>
      <c r="D1157" s="41" t="s">
        <v>2349</v>
      </c>
    </row>
    <row r="1158" spans="1:4" x14ac:dyDescent="0.15">
      <c r="A1158" s="40" t="s">
        <v>2350</v>
      </c>
      <c r="B1158" s="40" t="s">
        <v>2302</v>
      </c>
      <c r="C1158" s="40">
        <v>28</v>
      </c>
      <c r="D1158" s="41" t="s">
        <v>2351</v>
      </c>
    </row>
    <row r="1159" spans="1:4" x14ac:dyDescent="0.15">
      <c r="A1159" s="40" t="s">
        <v>2352</v>
      </c>
      <c r="B1159" s="40" t="s">
        <v>2302</v>
      </c>
      <c r="C1159" s="40">
        <v>28</v>
      </c>
      <c r="D1159" s="41" t="s">
        <v>2353</v>
      </c>
    </row>
    <row r="1160" spans="1:4" x14ac:dyDescent="0.15">
      <c r="A1160" s="40" t="s">
        <v>2354</v>
      </c>
      <c r="B1160" s="40" t="s">
        <v>2302</v>
      </c>
      <c r="C1160" s="40">
        <v>28</v>
      </c>
      <c r="D1160" s="41" t="s">
        <v>2355</v>
      </c>
    </row>
    <row r="1161" spans="1:4" x14ac:dyDescent="0.15">
      <c r="A1161" s="40" t="s">
        <v>2356</v>
      </c>
      <c r="B1161" s="40" t="s">
        <v>2302</v>
      </c>
      <c r="C1161" s="40">
        <v>28</v>
      </c>
      <c r="D1161" s="41" t="s">
        <v>2357</v>
      </c>
    </row>
    <row r="1162" spans="1:4" x14ac:dyDescent="0.15">
      <c r="A1162" s="40" t="s">
        <v>2358</v>
      </c>
      <c r="B1162" s="40" t="s">
        <v>2302</v>
      </c>
      <c r="C1162" s="40">
        <v>28</v>
      </c>
      <c r="D1162" s="41" t="s">
        <v>2359</v>
      </c>
    </row>
    <row r="1163" spans="1:4" x14ac:dyDescent="0.15">
      <c r="A1163" s="40" t="s">
        <v>2360</v>
      </c>
      <c r="B1163" s="40" t="s">
        <v>2302</v>
      </c>
      <c r="C1163" s="40">
        <v>28</v>
      </c>
      <c r="D1163" s="41" t="s">
        <v>2361</v>
      </c>
    </row>
    <row r="1164" spans="1:4" x14ac:dyDescent="0.15">
      <c r="A1164" s="40" t="s">
        <v>2362</v>
      </c>
      <c r="B1164" s="40" t="s">
        <v>2302</v>
      </c>
      <c r="C1164" s="40">
        <v>28</v>
      </c>
      <c r="D1164" s="41" t="s">
        <v>2363</v>
      </c>
    </row>
    <row r="1165" spans="1:4" x14ac:dyDescent="0.15">
      <c r="A1165" s="40" t="s">
        <v>2364</v>
      </c>
      <c r="B1165" s="40" t="s">
        <v>2302</v>
      </c>
      <c r="C1165" s="40">
        <v>28</v>
      </c>
      <c r="D1165" s="41" t="s">
        <v>2365</v>
      </c>
    </row>
    <row r="1166" spans="1:4" x14ac:dyDescent="0.15">
      <c r="A1166" s="40" t="s">
        <v>2366</v>
      </c>
      <c r="B1166" s="40" t="s">
        <v>2302</v>
      </c>
      <c r="C1166" s="40">
        <v>28</v>
      </c>
      <c r="D1166" s="41" t="s">
        <v>2367</v>
      </c>
    </row>
    <row r="1167" spans="1:4" x14ac:dyDescent="0.15">
      <c r="A1167" s="40" t="s">
        <v>2368</v>
      </c>
      <c r="B1167" s="40" t="s">
        <v>2302</v>
      </c>
      <c r="C1167" s="40">
        <v>28</v>
      </c>
      <c r="D1167" s="41" t="s">
        <v>2369</v>
      </c>
    </row>
    <row r="1168" spans="1:4" x14ac:dyDescent="0.15">
      <c r="A1168" s="40" t="s">
        <v>2370</v>
      </c>
      <c r="B1168" s="40" t="s">
        <v>2302</v>
      </c>
      <c r="C1168" s="40">
        <v>28</v>
      </c>
      <c r="D1168" s="41" t="s">
        <v>2371</v>
      </c>
    </row>
    <row r="1169" spans="1:4" x14ac:dyDescent="0.15">
      <c r="A1169" s="40" t="s">
        <v>2372</v>
      </c>
      <c r="B1169" s="40" t="s">
        <v>2302</v>
      </c>
      <c r="C1169" s="40">
        <v>28</v>
      </c>
      <c r="D1169" s="41" t="s">
        <v>2373</v>
      </c>
    </row>
    <row r="1170" spans="1:4" x14ac:dyDescent="0.15">
      <c r="A1170" s="40" t="s">
        <v>2295</v>
      </c>
      <c r="B1170" s="40" t="s">
        <v>2302</v>
      </c>
      <c r="C1170" s="40">
        <v>28</v>
      </c>
      <c r="D1170" s="41" t="s">
        <v>2374</v>
      </c>
    </row>
    <row r="1171" spans="1:4" x14ac:dyDescent="0.15">
      <c r="A1171" s="40" t="s">
        <v>2375</v>
      </c>
      <c r="B1171" s="40" t="s">
        <v>2302</v>
      </c>
      <c r="C1171" s="40">
        <v>28</v>
      </c>
      <c r="D1171" s="41" t="s">
        <v>2376</v>
      </c>
    </row>
    <row r="1172" spans="1:4" x14ac:dyDescent="0.15">
      <c r="A1172" s="40" t="s">
        <v>2377</v>
      </c>
      <c r="B1172" s="40" t="s">
        <v>2302</v>
      </c>
      <c r="C1172" s="40">
        <v>28</v>
      </c>
      <c r="D1172" s="41" t="s">
        <v>2378</v>
      </c>
    </row>
    <row r="1173" spans="1:4" x14ac:dyDescent="0.15">
      <c r="A1173" s="40" t="s">
        <v>2379</v>
      </c>
      <c r="B1173" s="40" t="s">
        <v>2302</v>
      </c>
      <c r="C1173" s="40">
        <v>28</v>
      </c>
      <c r="D1173" s="41" t="s">
        <v>2380</v>
      </c>
    </row>
    <row r="1174" spans="1:4" x14ac:dyDescent="0.15">
      <c r="A1174" s="40" t="s">
        <v>2381</v>
      </c>
      <c r="B1174" s="40" t="s">
        <v>2302</v>
      </c>
      <c r="C1174" s="40">
        <v>28</v>
      </c>
      <c r="D1174" s="41" t="s">
        <v>2382</v>
      </c>
    </row>
    <row r="1175" spans="1:4" x14ac:dyDescent="0.15">
      <c r="A1175" s="40" t="s">
        <v>2383</v>
      </c>
      <c r="B1175" s="40" t="s">
        <v>2384</v>
      </c>
      <c r="C1175" s="40">
        <v>29</v>
      </c>
      <c r="D1175" s="41" t="s">
        <v>2385</v>
      </c>
    </row>
    <row r="1176" spans="1:4" x14ac:dyDescent="0.15">
      <c r="A1176" s="40" t="s">
        <v>2386</v>
      </c>
      <c r="B1176" s="40" t="s">
        <v>2384</v>
      </c>
      <c r="C1176" s="40">
        <v>29</v>
      </c>
      <c r="D1176" s="41" t="s">
        <v>2387</v>
      </c>
    </row>
    <row r="1177" spans="1:4" x14ac:dyDescent="0.15">
      <c r="A1177" s="40" t="s">
        <v>2388</v>
      </c>
      <c r="B1177" s="40" t="s">
        <v>2384</v>
      </c>
      <c r="C1177" s="40">
        <v>29</v>
      </c>
      <c r="D1177" s="41" t="s">
        <v>2389</v>
      </c>
    </row>
    <row r="1178" spans="1:4" x14ac:dyDescent="0.15">
      <c r="A1178" s="40" t="s">
        <v>2390</v>
      </c>
      <c r="B1178" s="40" t="s">
        <v>2384</v>
      </c>
      <c r="C1178" s="40">
        <v>29</v>
      </c>
      <c r="D1178" s="41" t="s">
        <v>2391</v>
      </c>
    </row>
    <row r="1179" spans="1:4" x14ac:dyDescent="0.15">
      <c r="A1179" s="40" t="s">
        <v>2392</v>
      </c>
      <c r="B1179" s="40" t="s">
        <v>2384</v>
      </c>
      <c r="C1179" s="40">
        <v>29</v>
      </c>
      <c r="D1179" s="41" t="s">
        <v>2393</v>
      </c>
    </row>
    <row r="1180" spans="1:4" x14ac:dyDescent="0.15">
      <c r="A1180" s="40" t="s">
        <v>2394</v>
      </c>
      <c r="B1180" s="40" t="s">
        <v>2384</v>
      </c>
      <c r="C1180" s="40">
        <v>29</v>
      </c>
      <c r="D1180" s="41" t="s">
        <v>2395</v>
      </c>
    </row>
    <row r="1181" spans="1:4" x14ac:dyDescent="0.15">
      <c r="A1181" s="40" t="s">
        <v>2396</v>
      </c>
      <c r="B1181" s="40" t="s">
        <v>2384</v>
      </c>
      <c r="C1181" s="40">
        <v>29</v>
      </c>
      <c r="D1181" s="41" t="s">
        <v>2397</v>
      </c>
    </row>
    <row r="1182" spans="1:4" x14ac:dyDescent="0.15">
      <c r="A1182" s="40" t="s">
        <v>2398</v>
      </c>
      <c r="B1182" s="40" t="s">
        <v>2384</v>
      </c>
      <c r="C1182" s="40">
        <v>29</v>
      </c>
      <c r="D1182" s="41" t="s">
        <v>2399</v>
      </c>
    </row>
    <row r="1183" spans="1:4" x14ac:dyDescent="0.15">
      <c r="A1183" s="40" t="s">
        <v>2400</v>
      </c>
      <c r="B1183" s="40" t="s">
        <v>2384</v>
      </c>
      <c r="C1183" s="40">
        <v>29</v>
      </c>
      <c r="D1183" s="41" t="s">
        <v>2401</v>
      </c>
    </row>
    <row r="1184" spans="1:4" x14ac:dyDescent="0.15">
      <c r="A1184" s="40" t="s">
        <v>2402</v>
      </c>
      <c r="B1184" s="40" t="s">
        <v>2384</v>
      </c>
      <c r="C1184" s="40">
        <v>29</v>
      </c>
      <c r="D1184" s="41" t="s">
        <v>2403</v>
      </c>
    </row>
    <row r="1185" spans="1:4" x14ac:dyDescent="0.15">
      <c r="A1185" s="40" t="s">
        <v>2404</v>
      </c>
      <c r="B1185" s="40" t="s">
        <v>2384</v>
      </c>
      <c r="C1185" s="40">
        <v>29</v>
      </c>
      <c r="D1185" s="41" t="s">
        <v>2405</v>
      </c>
    </row>
    <row r="1186" spans="1:4" x14ac:dyDescent="0.15">
      <c r="A1186" s="40" t="s">
        <v>2406</v>
      </c>
      <c r="B1186" s="40" t="s">
        <v>2384</v>
      </c>
      <c r="C1186" s="40">
        <v>29</v>
      </c>
      <c r="D1186" s="41" t="s">
        <v>2407</v>
      </c>
    </row>
    <row r="1187" spans="1:4" x14ac:dyDescent="0.15">
      <c r="A1187" s="40" t="s">
        <v>2408</v>
      </c>
      <c r="B1187" s="40" t="s">
        <v>2384</v>
      </c>
      <c r="C1187" s="40">
        <v>29</v>
      </c>
      <c r="D1187" s="41" t="s">
        <v>2409</v>
      </c>
    </row>
    <row r="1188" spans="1:4" x14ac:dyDescent="0.15">
      <c r="A1188" s="40" t="s">
        <v>2410</v>
      </c>
      <c r="B1188" s="40" t="s">
        <v>2384</v>
      </c>
      <c r="C1188" s="40">
        <v>29</v>
      </c>
      <c r="D1188" s="41" t="s">
        <v>2411</v>
      </c>
    </row>
    <row r="1189" spans="1:4" x14ac:dyDescent="0.15">
      <c r="A1189" s="40" t="s">
        <v>2412</v>
      </c>
      <c r="B1189" s="40" t="s">
        <v>2384</v>
      </c>
      <c r="C1189" s="40">
        <v>29</v>
      </c>
      <c r="D1189" s="41" t="s">
        <v>2413</v>
      </c>
    </row>
    <row r="1190" spans="1:4" x14ac:dyDescent="0.15">
      <c r="A1190" s="40" t="s">
        <v>2414</v>
      </c>
      <c r="B1190" s="40" t="s">
        <v>2384</v>
      </c>
      <c r="C1190" s="40">
        <v>29</v>
      </c>
      <c r="D1190" s="41" t="s">
        <v>2415</v>
      </c>
    </row>
    <row r="1191" spans="1:4" x14ac:dyDescent="0.15">
      <c r="A1191" s="40" t="s">
        <v>2416</v>
      </c>
      <c r="B1191" s="40" t="s">
        <v>2384</v>
      </c>
      <c r="C1191" s="40">
        <v>29</v>
      </c>
      <c r="D1191" s="41" t="s">
        <v>2417</v>
      </c>
    </row>
    <row r="1192" spans="1:4" x14ac:dyDescent="0.15">
      <c r="A1192" s="40" t="s">
        <v>711</v>
      </c>
      <c r="B1192" s="40" t="s">
        <v>2384</v>
      </c>
      <c r="C1192" s="40">
        <v>29</v>
      </c>
      <c r="D1192" s="41" t="s">
        <v>2418</v>
      </c>
    </row>
    <row r="1193" spans="1:4" x14ac:dyDescent="0.15">
      <c r="A1193" s="40" t="s">
        <v>2419</v>
      </c>
      <c r="B1193" s="40" t="s">
        <v>2384</v>
      </c>
      <c r="C1193" s="40">
        <v>29</v>
      </c>
      <c r="D1193" s="41" t="s">
        <v>2420</v>
      </c>
    </row>
    <row r="1194" spans="1:4" x14ac:dyDescent="0.15">
      <c r="A1194" s="40" t="s">
        <v>2421</v>
      </c>
      <c r="B1194" s="40" t="s">
        <v>2384</v>
      </c>
      <c r="C1194" s="40">
        <v>29</v>
      </c>
      <c r="D1194" s="41" t="s">
        <v>2422</v>
      </c>
    </row>
    <row r="1195" spans="1:4" x14ac:dyDescent="0.15">
      <c r="A1195" s="40" t="s">
        <v>2423</v>
      </c>
      <c r="B1195" s="40" t="s">
        <v>2384</v>
      </c>
      <c r="C1195" s="40">
        <v>29</v>
      </c>
      <c r="D1195" s="41" t="s">
        <v>2424</v>
      </c>
    </row>
    <row r="1196" spans="1:4" x14ac:dyDescent="0.15">
      <c r="A1196" s="40" t="s">
        <v>2425</v>
      </c>
      <c r="B1196" s="40" t="s">
        <v>2384</v>
      </c>
      <c r="C1196" s="40">
        <v>29</v>
      </c>
      <c r="D1196" s="41" t="s">
        <v>2426</v>
      </c>
    </row>
    <row r="1197" spans="1:4" x14ac:dyDescent="0.15">
      <c r="A1197" s="40" t="s">
        <v>2427</v>
      </c>
      <c r="B1197" s="40" t="s">
        <v>2384</v>
      </c>
      <c r="C1197" s="40">
        <v>29</v>
      </c>
      <c r="D1197" s="41" t="s">
        <v>2428</v>
      </c>
    </row>
    <row r="1198" spans="1:4" x14ac:dyDescent="0.15">
      <c r="A1198" s="40" t="s">
        <v>2429</v>
      </c>
      <c r="B1198" s="40" t="s">
        <v>2384</v>
      </c>
      <c r="C1198" s="40">
        <v>29</v>
      </c>
      <c r="D1198" s="41" t="s">
        <v>2430</v>
      </c>
    </row>
    <row r="1199" spans="1:4" x14ac:dyDescent="0.15">
      <c r="A1199" s="40" t="s">
        <v>2431</v>
      </c>
      <c r="B1199" s="40" t="s">
        <v>2384</v>
      </c>
      <c r="C1199" s="40">
        <v>29</v>
      </c>
      <c r="D1199" s="41" t="s">
        <v>2432</v>
      </c>
    </row>
    <row r="1200" spans="1:4" x14ac:dyDescent="0.15">
      <c r="A1200" s="40" t="s">
        <v>2433</v>
      </c>
      <c r="B1200" s="40" t="s">
        <v>2384</v>
      </c>
      <c r="C1200" s="40">
        <v>29</v>
      </c>
      <c r="D1200" s="41" t="s">
        <v>2434</v>
      </c>
    </row>
    <row r="1201" spans="1:4" x14ac:dyDescent="0.15">
      <c r="A1201" s="40" t="s">
        <v>2435</v>
      </c>
      <c r="B1201" s="40" t="s">
        <v>2384</v>
      </c>
      <c r="C1201" s="40">
        <v>29</v>
      </c>
      <c r="D1201" s="41" t="s">
        <v>2436</v>
      </c>
    </row>
    <row r="1202" spans="1:4" x14ac:dyDescent="0.15">
      <c r="A1202" s="40" t="s">
        <v>2437</v>
      </c>
      <c r="B1202" s="40" t="s">
        <v>2384</v>
      </c>
      <c r="C1202" s="40">
        <v>29</v>
      </c>
      <c r="D1202" s="41" t="s">
        <v>2438</v>
      </c>
    </row>
    <row r="1203" spans="1:4" x14ac:dyDescent="0.15">
      <c r="A1203" s="40" t="s">
        <v>2439</v>
      </c>
      <c r="B1203" s="40" t="s">
        <v>2384</v>
      </c>
      <c r="C1203" s="40">
        <v>29</v>
      </c>
      <c r="D1203" s="41" t="s">
        <v>2440</v>
      </c>
    </row>
    <row r="1204" spans="1:4" x14ac:dyDescent="0.15">
      <c r="A1204" s="40" t="s">
        <v>2441</v>
      </c>
      <c r="B1204" s="40" t="s">
        <v>2384</v>
      </c>
      <c r="C1204" s="40">
        <v>29</v>
      </c>
      <c r="D1204" s="41" t="s">
        <v>2442</v>
      </c>
    </row>
    <row r="1205" spans="1:4" x14ac:dyDescent="0.15">
      <c r="A1205" s="40" t="s">
        <v>2443</v>
      </c>
      <c r="B1205" s="40" t="s">
        <v>2384</v>
      </c>
      <c r="C1205" s="40">
        <v>29</v>
      </c>
      <c r="D1205" s="41" t="s">
        <v>2444</v>
      </c>
    </row>
    <row r="1206" spans="1:4" x14ac:dyDescent="0.15">
      <c r="A1206" s="40" t="s">
        <v>2445</v>
      </c>
      <c r="B1206" s="40" t="s">
        <v>2384</v>
      </c>
      <c r="C1206" s="40">
        <v>29</v>
      </c>
      <c r="D1206" s="41" t="s">
        <v>2446</v>
      </c>
    </row>
    <row r="1207" spans="1:4" x14ac:dyDescent="0.15">
      <c r="A1207" s="40" t="s">
        <v>2447</v>
      </c>
      <c r="B1207" s="40" t="s">
        <v>2384</v>
      </c>
      <c r="C1207" s="40">
        <v>29</v>
      </c>
      <c r="D1207" s="41" t="s">
        <v>2448</v>
      </c>
    </row>
    <row r="1208" spans="1:4" x14ac:dyDescent="0.15">
      <c r="A1208" s="40" t="s">
        <v>2449</v>
      </c>
      <c r="B1208" s="40" t="s">
        <v>2384</v>
      </c>
      <c r="C1208" s="40">
        <v>29</v>
      </c>
      <c r="D1208" s="41" t="s">
        <v>2450</v>
      </c>
    </row>
    <row r="1209" spans="1:4" x14ac:dyDescent="0.15">
      <c r="A1209" s="40" t="s">
        <v>2451</v>
      </c>
      <c r="B1209" s="40" t="s">
        <v>2384</v>
      </c>
      <c r="C1209" s="40">
        <v>29</v>
      </c>
      <c r="D1209" s="41" t="s">
        <v>2452</v>
      </c>
    </row>
    <row r="1210" spans="1:4" x14ac:dyDescent="0.15">
      <c r="A1210" s="40" t="s">
        <v>2453</v>
      </c>
      <c r="B1210" s="40" t="s">
        <v>2384</v>
      </c>
      <c r="C1210" s="40">
        <v>29</v>
      </c>
      <c r="D1210" s="41" t="s">
        <v>2454</v>
      </c>
    </row>
    <row r="1211" spans="1:4" x14ac:dyDescent="0.15">
      <c r="A1211" s="40" t="s">
        <v>2455</v>
      </c>
      <c r="B1211" s="40" t="s">
        <v>2384</v>
      </c>
      <c r="C1211" s="40">
        <v>29</v>
      </c>
      <c r="D1211" s="41" t="s">
        <v>2456</v>
      </c>
    </row>
    <row r="1212" spans="1:4" x14ac:dyDescent="0.15">
      <c r="A1212" s="40" t="s">
        <v>1693</v>
      </c>
      <c r="B1212" s="40" t="s">
        <v>2384</v>
      </c>
      <c r="C1212" s="40">
        <v>29</v>
      </c>
      <c r="D1212" s="41" t="s">
        <v>2457</v>
      </c>
    </row>
    <row r="1213" spans="1:4" x14ac:dyDescent="0.15">
      <c r="A1213" s="40" t="s">
        <v>2458</v>
      </c>
      <c r="B1213" s="40" t="s">
        <v>2384</v>
      </c>
      <c r="C1213" s="40">
        <v>29</v>
      </c>
      <c r="D1213" s="41" t="s">
        <v>2459</v>
      </c>
    </row>
    <row r="1214" spans="1:4" x14ac:dyDescent="0.15">
      <c r="A1214" s="40" t="s">
        <v>2460</v>
      </c>
      <c r="B1214" s="40" t="s">
        <v>20</v>
      </c>
      <c r="C1214" s="40">
        <v>30</v>
      </c>
      <c r="D1214" s="41" t="s">
        <v>2461</v>
      </c>
    </row>
    <row r="1215" spans="1:4" x14ac:dyDescent="0.15">
      <c r="A1215" s="40" t="s">
        <v>2462</v>
      </c>
      <c r="B1215" s="40" t="s">
        <v>20</v>
      </c>
      <c r="C1215" s="40">
        <v>30</v>
      </c>
      <c r="D1215" s="41" t="s">
        <v>2463</v>
      </c>
    </row>
    <row r="1216" spans="1:4" x14ac:dyDescent="0.15">
      <c r="A1216" s="40" t="s">
        <v>2464</v>
      </c>
      <c r="B1216" s="40" t="s">
        <v>20</v>
      </c>
      <c r="C1216" s="40">
        <v>30</v>
      </c>
      <c r="D1216" s="41" t="s">
        <v>2465</v>
      </c>
    </row>
    <row r="1217" spans="1:4" x14ac:dyDescent="0.15">
      <c r="A1217" s="40" t="s">
        <v>2466</v>
      </c>
      <c r="B1217" s="40" t="s">
        <v>20</v>
      </c>
      <c r="C1217" s="40">
        <v>30</v>
      </c>
      <c r="D1217" s="41" t="s">
        <v>2467</v>
      </c>
    </row>
    <row r="1218" spans="1:4" x14ac:dyDescent="0.15">
      <c r="A1218" s="40" t="s">
        <v>2468</v>
      </c>
      <c r="B1218" s="40" t="s">
        <v>20</v>
      </c>
      <c r="C1218" s="40">
        <v>30</v>
      </c>
      <c r="D1218" s="41" t="s">
        <v>2469</v>
      </c>
    </row>
    <row r="1219" spans="1:4" x14ac:dyDescent="0.15">
      <c r="A1219" s="40" t="s">
        <v>21</v>
      </c>
      <c r="B1219" s="40" t="s">
        <v>20</v>
      </c>
      <c r="C1219" s="40">
        <v>30</v>
      </c>
      <c r="D1219" s="41" t="s">
        <v>2470</v>
      </c>
    </row>
    <row r="1220" spans="1:4" x14ac:dyDescent="0.15">
      <c r="A1220" s="40" t="s">
        <v>2471</v>
      </c>
      <c r="B1220" s="40" t="s">
        <v>20</v>
      </c>
      <c r="C1220" s="40">
        <v>30</v>
      </c>
      <c r="D1220" s="41" t="s">
        <v>2472</v>
      </c>
    </row>
    <row r="1221" spans="1:4" x14ac:dyDescent="0.15">
      <c r="A1221" s="40" t="s">
        <v>2473</v>
      </c>
      <c r="B1221" s="40" t="s">
        <v>20</v>
      </c>
      <c r="C1221" s="40">
        <v>30</v>
      </c>
      <c r="D1221" s="41" t="s">
        <v>2474</v>
      </c>
    </row>
    <row r="1222" spans="1:4" x14ac:dyDescent="0.15">
      <c r="A1222" s="40" t="s">
        <v>2475</v>
      </c>
      <c r="B1222" s="40" t="s">
        <v>20</v>
      </c>
      <c r="C1222" s="40">
        <v>30</v>
      </c>
      <c r="D1222" s="41" t="s">
        <v>2476</v>
      </c>
    </row>
    <row r="1223" spans="1:4" x14ac:dyDescent="0.15">
      <c r="A1223" s="40" t="s">
        <v>2477</v>
      </c>
      <c r="B1223" s="40" t="s">
        <v>20</v>
      </c>
      <c r="C1223" s="40">
        <v>30</v>
      </c>
      <c r="D1223" s="41" t="s">
        <v>2478</v>
      </c>
    </row>
    <row r="1224" spans="1:4" x14ac:dyDescent="0.15">
      <c r="A1224" s="40" t="s">
        <v>2479</v>
      </c>
      <c r="B1224" s="40" t="s">
        <v>20</v>
      </c>
      <c r="C1224" s="40">
        <v>30</v>
      </c>
      <c r="D1224" s="41" t="s">
        <v>2480</v>
      </c>
    </row>
    <row r="1225" spans="1:4" x14ac:dyDescent="0.15">
      <c r="A1225" s="40" t="s">
        <v>2481</v>
      </c>
      <c r="B1225" s="40" t="s">
        <v>20</v>
      </c>
      <c r="C1225" s="40">
        <v>30</v>
      </c>
      <c r="D1225" s="41" t="s">
        <v>2482</v>
      </c>
    </row>
    <row r="1226" spans="1:4" x14ac:dyDescent="0.15">
      <c r="A1226" s="40" t="s">
        <v>2483</v>
      </c>
      <c r="B1226" s="40" t="s">
        <v>20</v>
      </c>
      <c r="C1226" s="40">
        <v>30</v>
      </c>
      <c r="D1226" s="41" t="s">
        <v>2484</v>
      </c>
    </row>
    <row r="1227" spans="1:4" x14ac:dyDescent="0.15">
      <c r="A1227" s="40" t="s">
        <v>2485</v>
      </c>
      <c r="B1227" s="40" t="s">
        <v>20</v>
      </c>
      <c r="C1227" s="40">
        <v>30</v>
      </c>
      <c r="D1227" s="41" t="s">
        <v>2486</v>
      </c>
    </row>
    <row r="1228" spans="1:4" x14ac:dyDescent="0.15">
      <c r="A1228" s="40" t="s">
        <v>2487</v>
      </c>
      <c r="B1228" s="40" t="s">
        <v>20</v>
      </c>
      <c r="C1228" s="40">
        <v>30</v>
      </c>
      <c r="D1228" s="41" t="s">
        <v>2488</v>
      </c>
    </row>
    <row r="1229" spans="1:4" x14ac:dyDescent="0.15">
      <c r="A1229" s="40" t="s">
        <v>2489</v>
      </c>
      <c r="B1229" s="40" t="s">
        <v>20</v>
      </c>
      <c r="C1229" s="40">
        <v>30</v>
      </c>
      <c r="D1229" s="41" t="s">
        <v>2490</v>
      </c>
    </row>
    <row r="1230" spans="1:4" x14ac:dyDescent="0.15">
      <c r="A1230" s="40" t="s">
        <v>1590</v>
      </c>
      <c r="B1230" s="40" t="s">
        <v>20</v>
      </c>
      <c r="C1230" s="40">
        <v>30</v>
      </c>
      <c r="D1230" s="41" t="s">
        <v>2491</v>
      </c>
    </row>
    <row r="1231" spans="1:4" x14ac:dyDescent="0.15">
      <c r="A1231" s="40" t="s">
        <v>312</v>
      </c>
      <c r="B1231" s="40" t="s">
        <v>20</v>
      </c>
      <c r="C1231" s="40">
        <v>30</v>
      </c>
      <c r="D1231" s="41" t="s">
        <v>2492</v>
      </c>
    </row>
    <row r="1232" spans="1:4" x14ac:dyDescent="0.15">
      <c r="A1232" s="40" t="s">
        <v>2493</v>
      </c>
      <c r="B1232" s="40" t="s">
        <v>20</v>
      </c>
      <c r="C1232" s="40">
        <v>30</v>
      </c>
      <c r="D1232" s="41" t="s">
        <v>2494</v>
      </c>
    </row>
    <row r="1233" spans="1:4" x14ac:dyDescent="0.15">
      <c r="A1233" s="40" t="s">
        <v>2495</v>
      </c>
      <c r="B1233" s="40" t="s">
        <v>20</v>
      </c>
      <c r="C1233" s="40">
        <v>30</v>
      </c>
      <c r="D1233" s="41" t="s">
        <v>2496</v>
      </c>
    </row>
    <row r="1234" spans="1:4" x14ac:dyDescent="0.15">
      <c r="A1234" s="40" t="s">
        <v>2497</v>
      </c>
      <c r="B1234" s="40" t="s">
        <v>20</v>
      </c>
      <c r="C1234" s="40">
        <v>30</v>
      </c>
      <c r="D1234" s="41" t="s">
        <v>2498</v>
      </c>
    </row>
    <row r="1235" spans="1:4" x14ac:dyDescent="0.15">
      <c r="A1235" s="40" t="s">
        <v>2499</v>
      </c>
      <c r="B1235" s="40" t="s">
        <v>20</v>
      </c>
      <c r="C1235" s="40">
        <v>30</v>
      </c>
      <c r="D1235" s="41" t="s">
        <v>2500</v>
      </c>
    </row>
    <row r="1236" spans="1:4" x14ac:dyDescent="0.15">
      <c r="A1236" s="40" t="s">
        <v>2501</v>
      </c>
      <c r="B1236" s="40" t="s">
        <v>20</v>
      </c>
      <c r="C1236" s="40">
        <v>30</v>
      </c>
      <c r="D1236" s="41" t="s">
        <v>2502</v>
      </c>
    </row>
    <row r="1237" spans="1:4" x14ac:dyDescent="0.15">
      <c r="A1237" s="40" t="s">
        <v>2503</v>
      </c>
      <c r="B1237" s="40" t="s">
        <v>20</v>
      </c>
      <c r="C1237" s="40">
        <v>30</v>
      </c>
      <c r="D1237" s="41" t="s">
        <v>2504</v>
      </c>
    </row>
    <row r="1238" spans="1:4" x14ac:dyDescent="0.15">
      <c r="A1238" s="40" t="s">
        <v>2505</v>
      </c>
      <c r="B1238" s="40" t="s">
        <v>20</v>
      </c>
      <c r="C1238" s="40">
        <v>30</v>
      </c>
      <c r="D1238" s="41" t="s">
        <v>2506</v>
      </c>
    </row>
    <row r="1239" spans="1:4" x14ac:dyDescent="0.15">
      <c r="A1239" s="40" t="s">
        <v>2507</v>
      </c>
      <c r="B1239" s="40" t="s">
        <v>20</v>
      </c>
      <c r="C1239" s="40">
        <v>30</v>
      </c>
      <c r="D1239" s="41" t="s">
        <v>2508</v>
      </c>
    </row>
    <row r="1240" spans="1:4" x14ac:dyDescent="0.15">
      <c r="A1240" s="40" t="s">
        <v>2509</v>
      </c>
      <c r="B1240" s="40" t="s">
        <v>20</v>
      </c>
      <c r="C1240" s="40">
        <v>30</v>
      </c>
      <c r="D1240" s="41" t="s">
        <v>2510</v>
      </c>
    </row>
    <row r="1241" spans="1:4" x14ac:dyDescent="0.15">
      <c r="A1241" s="40" t="s">
        <v>2511</v>
      </c>
      <c r="B1241" s="40" t="s">
        <v>20</v>
      </c>
      <c r="C1241" s="40">
        <v>30</v>
      </c>
      <c r="D1241" s="41" t="s">
        <v>2512</v>
      </c>
    </row>
    <row r="1242" spans="1:4" x14ac:dyDescent="0.15">
      <c r="A1242" s="40" t="s">
        <v>2513</v>
      </c>
      <c r="B1242" s="40" t="s">
        <v>20</v>
      </c>
      <c r="C1242" s="40">
        <v>30</v>
      </c>
      <c r="D1242" s="41" t="s">
        <v>2514</v>
      </c>
    </row>
    <row r="1243" spans="1:4" x14ac:dyDescent="0.15">
      <c r="A1243" s="40" t="s">
        <v>2515</v>
      </c>
      <c r="B1243" s="40" t="s">
        <v>20</v>
      </c>
      <c r="C1243" s="40">
        <v>30</v>
      </c>
      <c r="D1243" s="41" t="s">
        <v>2516</v>
      </c>
    </row>
    <row r="1244" spans="1:4" x14ac:dyDescent="0.15">
      <c r="A1244" s="40" t="s">
        <v>2517</v>
      </c>
      <c r="B1244" s="40" t="s">
        <v>2518</v>
      </c>
      <c r="C1244" s="40">
        <v>31</v>
      </c>
      <c r="D1244" s="41" t="s">
        <v>2519</v>
      </c>
    </row>
    <row r="1245" spans="1:4" x14ac:dyDescent="0.15">
      <c r="A1245" s="40" t="s">
        <v>2520</v>
      </c>
      <c r="B1245" s="40" t="s">
        <v>2518</v>
      </c>
      <c r="C1245" s="40">
        <v>31</v>
      </c>
      <c r="D1245" s="41" t="s">
        <v>2521</v>
      </c>
    </row>
    <row r="1246" spans="1:4" x14ac:dyDescent="0.15">
      <c r="A1246" s="40" t="s">
        <v>2522</v>
      </c>
      <c r="B1246" s="40" t="s">
        <v>2518</v>
      </c>
      <c r="C1246" s="40">
        <v>31</v>
      </c>
      <c r="D1246" s="41" t="s">
        <v>2523</v>
      </c>
    </row>
    <row r="1247" spans="1:4" x14ac:dyDescent="0.15">
      <c r="A1247" s="40" t="s">
        <v>2524</v>
      </c>
      <c r="B1247" s="40" t="s">
        <v>2518</v>
      </c>
      <c r="C1247" s="40">
        <v>31</v>
      </c>
      <c r="D1247" s="41" t="s">
        <v>2525</v>
      </c>
    </row>
    <row r="1248" spans="1:4" x14ac:dyDescent="0.15">
      <c r="A1248" s="40" t="s">
        <v>2526</v>
      </c>
      <c r="B1248" s="40" t="s">
        <v>2518</v>
      </c>
      <c r="C1248" s="40">
        <v>31</v>
      </c>
      <c r="D1248" s="41" t="s">
        <v>2527</v>
      </c>
    </row>
    <row r="1249" spans="1:4" x14ac:dyDescent="0.15">
      <c r="A1249" s="40" t="s">
        <v>2528</v>
      </c>
      <c r="B1249" s="40" t="s">
        <v>2518</v>
      </c>
      <c r="C1249" s="40">
        <v>31</v>
      </c>
      <c r="D1249" s="41" t="s">
        <v>2529</v>
      </c>
    </row>
    <row r="1250" spans="1:4" x14ac:dyDescent="0.15">
      <c r="A1250" s="40" t="s">
        <v>2530</v>
      </c>
      <c r="B1250" s="40" t="s">
        <v>2518</v>
      </c>
      <c r="C1250" s="40">
        <v>31</v>
      </c>
      <c r="D1250" s="41" t="s">
        <v>2531</v>
      </c>
    </row>
    <row r="1251" spans="1:4" x14ac:dyDescent="0.15">
      <c r="A1251" s="40" t="s">
        <v>2532</v>
      </c>
      <c r="B1251" s="40" t="s">
        <v>2518</v>
      </c>
      <c r="C1251" s="40">
        <v>31</v>
      </c>
      <c r="D1251" s="41" t="s">
        <v>2533</v>
      </c>
    </row>
    <row r="1252" spans="1:4" x14ac:dyDescent="0.15">
      <c r="A1252" s="40" t="s">
        <v>2534</v>
      </c>
      <c r="B1252" s="40" t="s">
        <v>2518</v>
      </c>
      <c r="C1252" s="40">
        <v>31</v>
      </c>
      <c r="D1252" s="41" t="s">
        <v>2535</v>
      </c>
    </row>
    <row r="1253" spans="1:4" x14ac:dyDescent="0.15">
      <c r="A1253" s="40" t="s">
        <v>2536</v>
      </c>
      <c r="B1253" s="40" t="s">
        <v>2518</v>
      </c>
      <c r="C1253" s="40">
        <v>31</v>
      </c>
      <c r="D1253" s="41" t="s">
        <v>2537</v>
      </c>
    </row>
    <row r="1254" spans="1:4" x14ac:dyDescent="0.15">
      <c r="A1254" s="40" t="s">
        <v>2538</v>
      </c>
      <c r="B1254" s="40" t="s">
        <v>2518</v>
      </c>
      <c r="C1254" s="40">
        <v>31</v>
      </c>
      <c r="D1254" s="41" t="s">
        <v>2539</v>
      </c>
    </row>
    <row r="1255" spans="1:4" x14ac:dyDescent="0.15">
      <c r="A1255" s="40" t="s">
        <v>2540</v>
      </c>
      <c r="B1255" s="40" t="s">
        <v>2518</v>
      </c>
      <c r="C1255" s="40">
        <v>31</v>
      </c>
      <c r="D1255" s="41" t="s">
        <v>2541</v>
      </c>
    </row>
    <row r="1256" spans="1:4" x14ac:dyDescent="0.15">
      <c r="A1256" s="40" t="s">
        <v>2542</v>
      </c>
      <c r="B1256" s="40" t="s">
        <v>2518</v>
      </c>
      <c r="C1256" s="40">
        <v>31</v>
      </c>
      <c r="D1256" s="41" t="s">
        <v>2543</v>
      </c>
    </row>
    <row r="1257" spans="1:4" x14ac:dyDescent="0.15">
      <c r="A1257" s="40" t="s">
        <v>2544</v>
      </c>
      <c r="B1257" s="40" t="s">
        <v>2518</v>
      </c>
      <c r="C1257" s="40">
        <v>31</v>
      </c>
      <c r="D1257" s="41" t="s">
        <v>2545</v>
      </c>
    </row>
    <row r="1258" spans="1:4" x14ac:dyDescent="0.15">
      <c r="A1258" s="40" t="s">
        <v>459</v>
      </c>
      <c r="B1258" s="40" t="s">
        <v>2518</v>
      </c>
      <c r="C1258" s="40">
        <v>31</v>
      </c>
      <c r="D1258" s="41" t="s">
        <v>2546</v>
      </c>
    </row>
    <row r="1259" spans="1:4" x14ac:dyDescent="0.15">
      <c r="A1259" s="40" t="s">
        <v>2547</v>
      </c>
      <c r="B1259" s="40" t="s">
        <v>2518</v>
      </c>
      <c r="C1259" s="40">
        <v>31</v>
      </c>
      <c r="D1259" s="41" t="s">
        <v>2548</v>
      </c>
    </row>
    <row r="1260" spans="1:4" x14ac:dyDescent="0.15">
      <c r="A1260" s="40" t="s">
        <v>2549</v>
      </c>
      <c r="B1260" s="40" t="s">
        <v>2518</v>
      </c>
      <c r="C1260" s="40">
        <v>31</v>
      </c>
      <c r="D1260" s="41" t="s">
        <v>2550</v>
      </c>
    </row>
    <row r="1261" spans="1:4" x14ac:dyDescent="0.15">
      <c r="A1261" s="40" t="s">
        <v>2149</v>
      </c>
      <c r="B1261" s="40" t="s">
        <v>2518</v>
      </c>
      <c r="C1261" s="40">
        <v>31</v>
      </c>
      <c r="D1261" s="41" t="s">
        <v>2551</v>
      </c>
    </row>
    <row r="1262" spans="1:4" x14ac:dyDescent="0.15">
      <c r="A1262" s="40" t="s">
        <v>2552</v>
      </c>
      <c r="B1262" s="40" t="s">
        <v>2518</v>
      </c>
      <c r="C1262" s="40">
        <v>31</v>
      </c>
      <c r="D1262" s="41" t="s">
        <v>2553</v>
      </c>
    </row>
    <row r="1263" spans="1:4" x14ac:dyDescent="0.15">
      <c r="A1263" s="40" t="s">
        <v>2554</v>
      </c>
      <c r="B1263" s="40" t="s">
        <v>2555</v>
      </c>
      <c r="C1263" s="40">
        <v>32</v>
      </c>
      <c r="D1263" s="41" t="s">
        <v>2556</v>
      </c>
    </row>
    <row r="1264" spans="1:4" x14ac:dyDescent="0.15">
      <c r="A1264" s="40" t="s">
        <v>2557</v>
      </c>
      <c r="B1264" s="40" t="s">
        <v>2555</v>
      </c>
      <c r="C1264" s="40">
        <v>32</v>
      </c>
      <c r="D1264" s="41" t="s">
        <v>2558</v>
      </c>
    </row>
    <row r="1265" spans="1:4" x14ac:dyDescent="0.15">
      <c r="A1265" s="40" t="s">
        <v>2559</v>
      </c>
      <c r="B1265" s="40" t="s">
        <v>2555</v>
      </c>
      <c r="C1265" s="40">
        <v>32</v>
      </c>
      <c r="D1265" s="41" t="s">
        <v>2560</v>
      </c>
    </row>
    <row r="1266" spans="1:4" x14ac:dyDescent="0.15">
      <c r="A1266" s="40" t="s">
        <v>2561</v>
      </c>
      <c r="B1266" s="40" t="s">
        <v>2555</v>
      </c>
      <c r="C1266" s="40">
        <v>32</v>
      </c>
      <c r="D1266" s="41" t="s">
        <v>2562</v>
      </c>
    </row>
    <row r="1267" spans="1:4" x14ac:dyDescent="0.15">
      <c r="A1267" s="40" t="s">
        <v>2563</v>
      </c>
      <c r="B1267" s="40" t="s">
        <v>2555</v>
      </c>
      <c r="C1267" s="40">
        <v>32</v>
      </c>
      <c r="D1267" s="41" t="s">
        <v>2564</v>
      </c>
    </row>
    <row r="1268" spans="1:4" x14ac:dyDescent="0.15">
      <c r="A1268" s="40" t="s">
        <v>2565</v>
      </c>
      <c r="B1268" s="40" t="s">
        <v>2555</v>
      </c>
      <c r="C1268" s="40">
        <v>32</v>
      </c>
      <c r="D1268" s="41" t="s">
        <v>2566</v>
      </c>
    </row>
    <row r="1269" spans="1:4" x14ac:dyDescent="0.15">
      <c r="A1269" s="40" t="s">
        <v>2567</v>
      </c>
      <c r="B1269" s="40" t="s">
        <v>2555</v>
      </c>
      <c r="C1269" s="40">
        <v>32</v>
      </c>
      <c r="D1269" s="41" t="s">
        <v>2568</v>
      </c>
    </row>
    <row r="1270" spans="1:4" x14ac:dyDescent="0.15">
      <c r="A1270" s="40" t="s">
        <v>2569</v>
      </c>
      <c r="B1270" s="40" t="s">
        <v>2555</v>
      </c>
      <c r="C1270" s="40">
        <v>32</v>
      </c>
      <c r="D1270" s="41" t="s">
        <v>2570</v>
      </c>
    </row>
    <row r="1271" spans="1:4" x14ac:dyDescent="0.15">
      <c r="A1271" s="40" t="s">
        <v>2571</v>
      </c>
      <c r="B1271" s="40" t="s">
        <v>2555</v>
      </c>
      <c r="C1271" s="40">
        <v>32</v>
      </c>
      <c r="D1271" s="41" t="s">
        <v>2572</v>
      </c>
    </row>
    <row r="1272" spans="1:4" x14ac:dyDescent="0.15">
      <c r="A1272" s="40" t="s">
        <v>2573</v>
      </c>
      <c r="B1272" s="40" t="s">
        <v>2555</v>
      </c>
      <c r="C1272" s="40">
        <v>32</v>
      </c>
      <c r="D1272" s="41" t="s">
        <v>2574</v>
      </c>
    </row>
    <row r="1273" spans="1:4" x14ac:dyDescent="0.15">
      <c r="A1273" s="40" t="s">
        <v>2575</v>
      </c>
      <c r="B1273" s="40" t="s">
        <v>2555</v>
      </c>
      <c r="C1273" s="40">
        <v>32</v>
      </c>
      <c r="D1273" s="41" t="s">
        <v>2576</v>
      </c>
    </row>
    <row r="1274" spans="1:4" x14ac:dyDescent="0.15">
      <c r="A1274" s="40" t="s">
        <v>648</v>
      </c>
      <c r="B1274" s="40" t="s">
        <v>2555</v>
      </c>
      <c r="C1274" s="40">
        <v>32</v>
      </c>
      <c r="D1274" s="41" t="s">
        <v>2577</v>
      </c>
    </row>
    <row r="1275" spans="1:4" x14ac:dyDescent="0.15">
      <c r="A1275" s="40" t="s">
        <v>2578</v>
      </c>
      <c r="B1275" s="40" t="s">
        <v>2555</v>
      </c>
      <c r="C1275" s="40">
        <v>32</v>
      </c>
      <c r="D1275" s="41" t="s">
        <v>2579</v>
      </c>
    </row>
    <row r="1276" spans="1:4" x14ac:dyDescent="0.15">
      <c r="A1276" s="40" t="s">
        <v>2580</v>
      </c>
      <c r="B1276" s="40" t="s">
        <v>2555</v>
      </c>
      <c r="C1276" s="40">
        <v>32</v>
      </c>
      <c r="D1276" s="41" t="s">
        <v>2581</v>
      </c>
    </row>
    <row r="1277" spans="1:4" x14ac:dyDescent="0.15">
      <c r="A1277" s="40" t="s">
        <v>2582</v>
      </c>
      <c r="B1277" s="40" t="s">
        <v>2555</v>
      </c>
      <c r="C1277" s="40">
        <v>32</v>
      </c>
      <c r="D1277" s="41" t="s">
        <v>2583</v>
      </c>
    </row>
    <row r="1278" spans="1:4" x14ac:dyDescent="0.15">
      <c r="A1278" s="40" t="s">
        <v>2584</v>
      </c>
      <c r="B1278" s="40" t="s">
        <v>2555</v>
      </c>
      <c r="C1278" s="40">
        <v>32</v>
      </c>
      <c r="D1278" s="41" t="s">
        <v>2585</v>
      </c>
    </row>
    <row r="1279" spans="1:4" x14ac:dyDescent="0.15">
      <c r="A1279" s="40" t="s">
        <v>2586</v>
      </c>
      <c r="B1279" s="40" t="s">
        <v>2555</v>
      </c>
      <c r="C1279" s="40">
        <v>32</v>
      </c>
      <c r="D1279" s="41" t="s">
        <v>2587</v>
      </c>
    </row>
    <row r="1280" spans="1:4" x14ac:dyDescent="0.15">
      <c r="A1280" s="40" t="s">
        <v>2588</v>
      </c>
      <c r="B1280" s="40" t="s">
        <v>2555</v>
      </c>
      <c r="C1280" s="40">
        <v>32</v>
      </c>
      <c r="D1280" s="41" t="s">
        <v>2589</v>
      </c>
    </row>
    <row r="1281" spans="1:4" x14ac:dyDescent="0.15">
      <c r="A1281" s="40" t="s">
        <v>2590</v>
      </c>
      <c r="B1281" s="40" t="s">
        <v>2555</v>
      </c>
      <c r="C1281" s="40">
        <v>32</v>
      </c>
      <c r="D1281" s="41" t="s">
        <v>2591</v>
      </c>
    </row>
    <row r="1282" spans="1:4" x14ac:dyDescent="0.15">
      <c r="A1282" s="40" t="s">
        <v>2592</v>
      </c>
      <c r="B1282" s="40" t="s">
        <v>2593</v>
      </c>
      <c r="C1282" s="40">
        <v>33</v>
      </c>
      <c r="D1282" s="41" t="s">
        <v>2594</v>
      </c>
    </row>
    <row r="1283" spans="1:4" x14ac:dyDescent="0.15">
      <c r="A1283" s="40" t="s">
        <v>2595</v>
      </c>
      <c r="B1283" s="40" t="s">
        <v>2593</v>
      </c>
      <c r="C1283" s="40">
        <v>33</v>
      </c>
      <c r="D1283" s="41" t="s">
        <v>2596</v>
      </c>
    </row>
    <row r="1284" spans="1:4" x14ac:dyDescent="0.15">
      <c r="A1284" s="40" t="s">
        <v>2597</v>
      </c>
      <c r="B1284" s="40" t="s">
        <v>2593</v>
      </c>
      <c r="C1284" s="40">
        <v>33</v>
      </c>
      <c r="D1284" s="41" t="s">
        <v>2598</v>
      </c>
    </row>
    <row r="1285" spans="1:4" x14ac:dyDescent="0.15">
      <c r="A1285" s="40" t="s">
        <v>2599</v>
      </c>
      <c r="B1285" s="40" t="s">
        <v>2593</v>
      </c>
      <c r="C1285" s="40">
        <v>33</v>
      </c>
      <c r="D1285" s="41" t="s">
        <v>2600</v>
      </c>
    </row>
    <row r="1286" spans="1:4" x14ac:dyDescent="0.15">
      <c r="A1286" s="40" t="s">
        <v>2601</v>
      </c>
      <c r="B1286" s="40" t="s">
        <v>2593</v>
      </c>
      <c r="C1286" s="40">
        <v>33</v>
      </c>
      <c r="D1286" s="41" t="s">
        <v>2602</v>
      </c>
    </row>
    <row r="1287" spans="1:4" x14ac:dyDescent="0.15">
      <c r="A1287" s="40" t="s">
        <v>2603</v>
      </c>
      <c r="B1287" s="40" t="s">
        <v>2593</v>
      </c>
      <c r="C1287" s="40">
        <v>33</v>
      </c>
      <c r="D1287" s="41" t="s">
        <v>2604</v>
      </c>
    </row>
    <row r="1288" spans="1:4" x14ac:dyDescent="0.15">
      <c r="A1288" s="40" t="s">
        <v>2605</v>
      </c>
      <c r="B1288" s="40" t="s">
        <v>2593</v>
      </c>
      <c r="C1288" s="40">
        <v>33</v>
      </c>
      <c r="D1288" s="41" t="s">
        <v>2606</v>
      </c>
    </row>
    <row r="1289" spans="1:4" x14ac:dyDescent="0.15">
      <c r="A1289" s="40" t="s">
        <v>2607</v>
      </c>
      <c r="B1289" s="40" t="s">
        <v>2593</v>
      </c>
      <c r="C1289" s="40">
        <v>33</v>
      </c>
      <c r="D1289" s="41" t="s">
        <v>2608</v>
      </c>
    </row>
    <row r="1290" spans="1:4" x14ac:dyDescent="0.15">
      <c r="A1290" s="40" t="s">
        <v>2609</v>
      </c>
      <c r="B1290" s="40" t="s">
        <v>2593</v>
      </c>
      <c r="C1290" s="40">
        <v>33</v>
      </c>
      <c r="D1290" s="41" t="s">
        <v>2610</v>
      </c>
    </row>
    <row r="1291" spans="1:4" x14ac:dyDescent="0.15">
      <c r="A1291" s="40" t="s">
        <v>2611</v>
      </c>
      <c r="B1291" s="40" t="s">
        <v>2593</v>
      </c>
      <c r="C1291" s="40">
        <v>33</v>
      </c>
      <c r="D1291" s="41" t="s">
        <v>2612</v>
      </c>
    </row>
    <row r="1292" spans="1:4" x14ac:dyDescent="0.15">
      <c r="A1292" s="40" t="s">
        <v>2613</v>
      </c>
      <c r="B1292" s="40" t="s">
        <v>2593</v>
      </c>
      <c r="C1292" s="40">
        <v>33</v>
      </c>
      <c r="D1292" s="41" t="s">
        <v>2614</v>
      </c>
    </row>
    <row r="1293" spans="1:4" x14ac:dyDescent="0.15">
      <c r="A1293" s="40" t="s">
        <v>2615</v>
      </c>
      <c r="B1293" s="40" t="s">
        <v>2593</v>
      </c>
      <c r="C1293" s="40">
        <v>33</v>
      </c>
      <c r="D1293" s="41" t="s">
        <v>2616</v>
      </c>
    </row>
    <row r="1294" spans="1:4" x14ac:dyDescent="0.15">
      <c r="A1294" s="40" t="s">
        <v>2617</v>
      </c>
      <c r="B1294" s="40" t="s">
        <v>2593</v>
      </c>
      <c r="C1294" s="40">
        <v>33</v>
      </c>
      <c r="D1294" s="41" t="s">
        <v>2618</v>
      </c>
    </row>
    <row r="1295" spans="1:4" x14ac:dyDescent="0.15">
      <c r="A1295" s="40" t="s">
        <v>2619</v>
      </c>
      <c r="B1295" s="40" t="s">
        <v>2593</v>
      </c>
      <c r="C1295" s="40">
        <v>33</v>
      </c>
      <c r="D1295" s="41" t="s">
        <v>2620</v>
      </c>
    </row>
    <row r="1296" spans="1:4" x14ac:dyDescent="0.15">
      <c r="A1296" s="40" t="s">
        <v>2621</v>
      </c>
      <c r="B1296" s="40" t="s">
        <v>2593</v>
      </c>
      <c r="C1296" s="40">
        <v>33</v>
      </c>
      <c r="D1296" s="41" t="s">
        <v>2622</v>
      </c>
    </row>
    <row r="1297" spans="1:4" x14ac:dyDescent="0.15">
      <c r="A1297" s="40" t="s">
        <v>2623</v>
      </c>
      <c r="B1297" s="40" t="s">
        <v>2593</v>
      </c>
      <c r="C1297" s="40">
        <v>33</v>
      </c>
      <c r="D1297" s="41" t="s">
        <v>2624</v>
      </c>
    </row>
    <row r="1298" spans="1:4" x14ac:dyDescent="0.15">
      <c r="A1298" s="40" t="s">
        <v>2625</v>
      </c>
      <c r="B1298" s="40" t="s">
        <v>2593</v>
      </c>
      <c r="C1298" s="40">
        <v>33</v>
      </c>
      <c r="D1298" s="41" t="s">
        <v>2626</v>
      </c>
    </row>
    <row r="1299" spans="1:4" x14ac:dyDescent="0.15">
      <c r="A1299" s="40" t="s">
        <v>2627</v>
      </c>
      <c r="B1299" s="40" t="s">
        <v>2593</v>
      </c>
      <c r="C1299" s="40">
        <v>33</v>
      </c>
      <c r="D1299" s="41" t="s">
        <v>2628</v>
      </c>
    </row>
    <row r="1300" spans="1:4" x14ac:dyDescent="0.15">
      <c r="A1300" s="40" t="s">
        <v>2629</v>
      </c>
      <c r="B1300" s="40" t="s">
        <v>2593</v>
      </c>
      <c r="C1300" s="40">
        <v>33</v>
      </c>
      <c r="D1300" s="41" t="s">
        <v>2630</v>
      </c>
    </row>
    <row r="1301" spans="1:4" x14ac:dyDescent="0.15">
      <c r="A1301" s="40" t="s">
        <v>2631</v>
      </c>
      <c r="B1301" s="40" t="s">
        <v>2593</v>
      </c>
      <c r="C1301" s="40">
        <v>33</v>
      </c>
      <c r="D1301" s="41" t="s">
        <v>2632</v>
      </c>
    </row>
    <row r="1302" spans="1:4" x14ac:dyDescent="0.15">
      <c r="A1302" s="40" t="s">
        <v>2633</v>
      </c>
      <c r="B1302" s="40" t="s">
        <v>2593</v>
      </c>
      <c r="C1302" s="40">
        <v>33</v>
      </c>
      <c r="D1302" s="41" t="s">
        <v>2634</v>
      </c>
    </row>
    <row r="1303" spans="1:4" x14ac:dyDescent="0.15">
      <c r="A1303" s="40" t="s">
        <v>2635</v>
      </c>
      <c r="B1303" s="40" t="s">
        <v>2593</v>
      </c>
      <c r="C1303" s="40">
        <v>33</v>
      </c>
      <c r="D1303" s="41" t="s">
        <v>2636</v>
      </c>
    </row>
    <row r="1304" spans="1:4" x14ac:dyDescent="0.15">
      <c r="A1304" s="40" t="s">
        <v>2637</v>
      </c>
      <c r="B1304" s="40" t="s">
        <v>2593</v>
      </c>
      <c r="C1304" s="40">
        <v>33</v>
      </c>
      <c r="D1304" s="41" t="s">
        <v>2638</v>
      </c>
    </row>
    <row r="1305" spans="1:4" x14ac:dyDescent="0.15">
      <c r="A1305" s="40" t="s">
        <v>2639</v>
      </c>
      <c r="B1305" s="40" t="s">
        <v>2593</v>
      </c>
      <c r="C1305" s="40">
        <v>33</v>
      </c>
      <c r="D1305" s="41" t="s">
        <v>2640</v>
      </c>
    </row>
    <row r="1306" spans="1:4" x14ac:dyDescent="0.15">
      <c r="A1306" s="40" t="s">
        <v>2641</v>
      </c>
      <c r="B1306" s="40" t="s">
        <v>2593</v>
      </c>
      <c r="C1306" s="40">
        <v>33</v>
      </c>
      <c r="D1306" s="41" t="s">
        <v>2642</v>
      </c>
    </row>
    <row r="1307" spans="1:4" x14ac:dyDescent="0.15">
      <c r="A1307" s="40" t="s">
        <v>2643</v>
      </c>
      <c r="B1307" s="40" t="s">
        <v>2593</v>
      </c>
      <c r="C1307" s="40">
        <v>33</v>
      </c>
      <c r="D1307" s="41" t="s">
        <v>2644</v>
      </c>
    </row>
    <row r="1308" spans="1:4" x14ac:dyDescent="0.15">
      <c r="A1308" s="40" t="s">
        <v>2645</v>
      </c>
      <c r="B1308" s="40" t="s">
        <v>2593</v>
      </c>
      <c r="C1308" s="40">
        <v>33</v>
      </c>
      <c r="D1308" s="41" t="s">
        <v>2646</v>
      </c>
    </row>
    <row r="1309" spans="1:4" x14ac:dyDescent="0.15">
      <c r="A1309" s="40" t="s">
        <v>2647</v>
      </c>
      <c r="B1309" s="40" t="s">
        <v>2648</v>
      </c>
      <c r="C1309" s="40">
        <v>34</v>
      </c>
      <c r="D1309" s="41" t="s">
        <v>2649</v>
      </c>
    </row>
    <row r="1310" spans="1:4" x14ac:dyDescent="0.15">
      <c r="A1310" s="40" t="s">
        <v>2650</v>
      </c>
      <c r="B1310" s="40" t="s">
        <v>2648</v>
      </c>
      <c r="C1310" s="40">
        <v>34</v>
      </c>
      <c r="D1310" s="41">
        <v>342025</v>
      </c>
    </row>
    <row r="1311" spans="1:4" x14ac:dyDescent="0.15">
      <c r="A1311" s="40" t="s">
        <v>2651</v>
      </c>
      <c r="B1311" s="40" t="s">
        <v>2648</v>
      </c>
      <c r="C1311" s="40">
        <v>34</v>
      </c>
      <c r="D1311" s="41">
        <v>342033</v>
      </c>
    </row>
    <row r="1312" spans="1:4" x14ac:dyDescent="0.15">
      <c r="A1312" s="40" t="s">
        <v>2652</v>
      </c>
      <c r="B1312" s="40" t="s">
        <v>2648</v>
      </c>
      <c r="C1312" s="40">
        <v>34</v>
      </c>
      <c r="D1312" s="41">
        <v>342041</v>
      </c>
    </row>
    <row r="1313" spans="1:4" x14ac:dyDescent="0.15">
      <c r="A1313" s="40" t="s">
        <v>2653</v>
      </c>
      <c r="B1313" s="40" t="s">
        <v>2648</v>
      </c>
      <c r="C1313" s="40">
        <v>34</v>
      </c>
      <c r="D1313" s="41">
        <v>342050</v>
      </c>
    </row>
    <row r="1314" spans="1:4" x14ac:dyDescent="0.15">
      <c r="A1314" s="40" t="s">
        <v>2654</v>
      </c>
      <c r="B1314" s="40" t="s">
        <v>2648</v>
      </c>
      <c r="C1314" s="40">
        <v>34</v>
      </c>
      <c r="D1314" s="41">
        <v>342076</v>
      </c>
    </row>
    <row r="1315" spans="1:4" x14ac:dyDescent="0.15">
      <c r="A1315" s="40" t="s">
        <v>1299</v>
      </c>
      <c r="B1315" s="40" t="s">
        <v>2648</v>
      </c>
      <c r="C1315" s="40">
        <v>34</v>
      </c>
      <c r="D1315" s="41">
        <v>342084</v>
      </c>
    </row>
    <row r="1316" spans="1:4" x14ac:dyDescent="0.15">
      <c r="A1316" s="40" t="s">
        <v>2655</v>
      </c>
      <c r="B1316" s="40" t="s">
        <v>2648</v>
      </c>
      <c r="C1316" s="40">
        <v>34</v>
      </c>
      <c r="D1316" s="41">
        <v>342092</v>
      </c>
    </row>
    <row r="1317" spans="1:4" x14ac:dyDescent="0.15">
      <c r="A1317" s="40" t="s">
        <v>2656</v>
      </c>
      <c r="B1317" s="40" t="s">
        <v>2648</v>
      </c>
      <c r="C1317" s="40">
        <v>34</v>
      </c>
      <c r="D1317" s="41">
        <v>342106</v>
      </c>
    </row>
    <row r="1318" spans="1:4" x14ac:dyDescent="0.15">
      <c r="A1318" s="40" t="s">
        <v>2657</v>
      </c>
      <c r="B1318" s="40" t="s">
        <v>2648</v>
      </c>
      <c r="C1318" s="40">
        <v>34</v>
      </c>
      <c r="D1318" s="41">
        <v>342114</v>
      </c>
    </row>
    <row r="1319" spans="1:4" x14ac:dyDescent="0.15">
      <c r="A1319" s="40" t="s">
        <v>2658</v>
      </c>
      <c r="B1319" s="40" t="s">
        <v>2648</v>
      </c>
      <c r="C1319" s="40">
        <v>34</v>
      </c>
      <c r="D1319" s="41" t="s">
        <v>3626</v>
      </c>
    </row>
    <row r="1320" spans="1:4" x14ac:dyDescent="0.15">
      <c r="A1320" s="40" t="s">
        <v>2659</v>
      </c>
      <c r="B1320" s="40" t="s">
        <v>2648</v>
      </c>
      <c r="C1320" s="40">
        <v>34</v>
      </c>
      <c r="D1320" s="41" t="s">
        <v>3627</v>
      </c>
    </row>
    <row r="1321" spans="1:4" x14ac:dyDescent="0.15">
      <c r="A1321" s="40" t="s">
        <v>2660</v>
      </c>
      <c r="B1321" s="40" t="s">
        <v>2648</v>
      </c>
      <c r="C1321" s="40">
        <v>34</v>
      </c>
      <c r="D1321" s="41">
        <v>342149</v>
      </c>
    </row>
    <row r="1322" spans="1:4" x14ac:dyDescent="0.15">
      <c r="A1322" s="40" t="s">
        <v>2661</v>
      </c>
      <c r="B1322" s="40" t="s">
        <v>2648</v>
      </c>
      <c r="C1322" s="40">
        <v>34</v>
      </c>
      <c r="D1322" s="41">
        <v>342157</v>
      </c>
    </row>
    <row r="1323" spans="1:4" x14ac:dyDescent="0.15">
      <c r="A1323" s="40" t="s">
        <v>2662</v>
      </c>
      <c r="B1323" s="40" t="s">
        <v>2648</v>
      </c>
      <c r="C1323" s="40">
        <v>34</v>
      </c>
      <c r="D1323" s="41">
        <v>343021</v>
      </c>
    </row>
    <row r="1324" spans="1:4" x14ac:dyDescent="0.15">
      <c r="A1324" s="40" t="s">
        <v>2663</v>
      </c>
      <c r="B1324" s="40" t="s">
        <v>2648</v>
      </c>
      <c r="C1324" s="40">
        <v>34</v>
      </c>
      <c r="D1324" s="41">
        <v>343048</v>
      </c>
    </row>
    <row r="1325" spans="1:4" x14ac:dyDescent="0.15">
      <c r="A1325" s="40" t="s">
        <v>2664</v>
      </c>
      <c r="B1325" s="40" t="s">
        <v>2648</v>
      </c>
      <c r="C1325" s="40">
        <v>34</v>
      </c>
      <c r="D1325" s="41">
        <v>343072</v>
      </c>
    </row>
    <row r="1326" spans="1:4" x14ac:dyDescent="0.15">
      <c r="A1326" s="40" t="s">
        <v>2665</v>
      </c>
      <c r="B1326" s="40" t="s">
        <v>2648</v>
      </c>
      <c r="C1326" s="40">
        <v>34</v>
      </c>
      <c r="D1326" s="41">
        <v>343099</v>
      </c>
    </row>
    <row r="1327" spans="1:4" x14ac:dyDescent="0.15">
      <c r="A1327" s="40" t="s">
        <v>2666</v>
      </c>
      <c r="B1327" s="40" t="s">
        <v>2648</v>
      </c>
      <c r="C1327" s="40">
        <v>34</v>
      </c>
      <c r="D1327" s="41">
        <v>343684</v>
      </c>
    </row>
    <row r="1328" spans="1:4" x14ac:dyDescent="0.15">
      <c r="A1328" s="40" t="s">
        <v>2667</v>
      </c>
      <c r="B1328" s="40" t="s">
        <v>2648</v>
      </c>
      <c r="C1328" s="40">
        <v>34</v>
      </c>
      <c r="D1328" s="41">
        <v>343692</v>
      </c>
    </row>
    <row r="1329" spans="1:4" x14ac:dyDescent="0.15">
      <c r="A1329" s="40" t="s">
        <v>2668</v>
      </c>
      <c r="B1329" s="40" t="s">
        <v>2648</v>
      </c>
      <c r="C1329" s="40">
        <v>34</v>
      </c>
      <c r="D1329" s="41">
        <v>344311</v>
      </c>
    </row>
    <row r="1330" spans="1:4" x14ac:dyDescent="0.15">
      <c r="A1330" s="40" t="s">
        <v>2669</v>
      </c>
      <c r="B1330" s="40" t="s">
        <v>2648</v>
      </c>
      <c r="C1330" s="40">
        <v>34</v>
      </c>
      <c r="D1330" s="41">
        <v>344621</v>
      </c>
    </row>
    <row r="1331" spans="1:4" x14ac:dyDescent="0.15">
      <c r="A1331" s="40" t="s">
        <v>2670</v>
      </c>
      <c r="B1331" s="40" t="s">
        <v>2648</v>
      </c>
      <c r="C1331" s="40">
        <v>34</v>
      </c>
      <c r="D1331" s="41">
        <v>345458</v>
      </c>
    </row>
    <row r="1332" spans="1:4" x14ac:dyDescent="0.15">
      <c r="A1332" s="40" t="s">
        <v>2671</v>
      </c>
      <c r="B1332" s="40" t="s">
        <v>2672</v>
      </c>
      <c r="C1332" s="40">
        <v>35</v>
      </c>
      <c r="D1332" s="41" t="s">
        <v>2673</v>
      </c>
    </row>
    <row r="1333" spans="1:4" x14ac:dyDescent="0.15">
      <c r="A1333" s="40" t="s">
        <v>2674</v>
      </c>
      <c r="B1333" s="40" t="s">
        <v>2672</v>
      </c>
      <c r="C1333" s="40">
        <v>35</v>
      </c>
      <c r="D1333" s="41" t="s">
        <v>2675</v>
      </c>
    </row>
    <row r="1334" spans="1:4" x14ac:dyDescent="0.15">
      <c r="A1334" s="40" t="s">
        <v>2676</v>
      </c>
      <c r="B1334" s="40" t="s">
        <v>2672</v>
      </c>
      <c r="C1334" s="40">
        <v>35</v>
      </c>
      <c r="D1334" s="41" t="s">
        <v>2677</v>
      </c>
    </row>
    <row r="1335" spans="1:4" x14ac:dyDescent="0.15">
      <c r="A1335" s="40" t="s">
        <v>2678</v>
      </c>
      <c r="B1335" s="40" t="s">
        <v>2672</v>
      </c>
      <c r="C1335" s="40">
        <v>35</v>
      </c>
      <c r="D1335" s="41" t="s">
        <v>2679</v>
      </c>
    </row>
    <row r="1336" spans="1:4" x14ac:dyDescent="0.15">
      <c r="A1336" s="40" t="s">
        <v>2680</v>
      </c>
      <c r="B1336" s="40" t="s">
        <v>2672</v>
      </c>
      <c r="C1336" s="40">
        <v>35</v>
      </c>
      <c r="D1336" s="41" t="s">
        <v>2681</v>
      </c>
    </row>
    <row r="1337" spans="1:4" x14ac:dyDescent="0.15">
      <c r="A1337" s="40" t="s">
        <v>2682</v>
      </c>
      <c r="B1337" s="40" t="s">
        <v>2672</v>
      </c>
      <c r="C1337" s="40">
        <v>35</v>
      </c>
      <c r="D1337" s="41" t="s">
        <v>2683</v>
      </c>
    </row>
    <row r="1338" spans="1:4" x14ac:dyDescent="0.15">
      <c r="A1338" s="40" t="s">
        <v>2684</v>
      </c>
      <c r="B1338" s="40" t="s">
        <v>2672</v>
      </c>
      <c r="C1338" s="40">
        <v>35</v>
      </c>
      <c r="D1338" s="41" t="s">
        <v>2685</v>
      </c>
    </row>
    <row r="1339" spans="1:4" x14ac:dyDescent="0.15">
      <c r="A1339" s="40" t="s">
        <v>2686</v>
      </c>
      <c r="B1339" s="40" t="s">
        <v>2672</v>
      </c>
      <c r="C1339" s="40">
        <v>35</v>
      </c>
      <c r="D1339" s="41" t="s">
        <v>2687</v>
      </c>
    </row>
    <row r="1340" spans="1:4" x14ac:dyDescent="0.15">
      <c r="A1340" s="40" t="s">
        <v>2688</v>
      </c>
      <c r="B1340" s="40" t="s">
        <v>2672</v>
      </c>
      <c r="C1340" s="40">
        <v>35</v>
      </c>
      <c r="D1340" s="41" t="s">
        <v>2689</v>
      </c>
    </row>
    <row r="1341" spans="1:4" x14ac:dyDescent="0.15">
      <c r="A1341" s="40" t="s">
        <v>2690</v>
      </c>
      <c r="B1341" s="40" t="s">
        <v>2672</v>
      </c>
      <c r="C1341" s="40">
        <v>35</v>
      </c>
      <c r="D1341" s="41" t="s">
        <v>2691</v>
      </c>
    </row>
    <row r="1342" spans="1:4" x14ac:dyDescent="0.15">
      <c r="A1342" s="40" t="s">
        <v>2692</v>
      </c>
      <c r="B1342" s="40" t="s">
        <v>2672</v>
      </c>
      <c r="C1342" s="40">
        <v>35</v>
      </c>
      <c r="D1342" s="41" t="s">
        <v>2693</v>
      </c>
    </row>
    <row r="1343" spans="1:4" x14ac:dyDescent="0.15">
      <c r="A1343" s="40" t="s">
        <v>2694</v>
      </c>
      <c r="B1343" s="40" t="s">
        <v>2672</v>
      </c>
      <c r="C1343" s="40">
        <v>35</v>
      </c>
      <c r="D1343" s="41" t="s">
        <v>2695</v>
      </c>
    </row>
    <row r="1344" spans="1:4" x14ac:dyDescent="0.15">
      <c r="A1344" s="40" t="s">
        <v>2696</v>
      </c>
      <c r="B1344" s="40" t="s">
        <v>2672</v>
      </c>
      <c r="C1344" s="40">
        <v>35</v>
      </c>
      <c r="D1344" s="41" t="s">
        <v>2697</v>
      </c>
    </row>
    <row r="1345" spans="1:4" x14ac:dyDescent="0.15">
      <c r="A1345" s="40" t="s">
        <v>2698</v>
      </c>
      <c r="B1345" s="40" t="s">
        <v>2672</v>
      </c>
      <c r="C1345" s="40">
        <v>35</v>
      </c>
      <c r="D1345" s="41" t="s">
        <v>2699</v>
      </c>
    </row>
    <row r="1346" spans="1:4" x14ac:dyDescent="0.15">
      <c r="A1346" s="40" t="s">
        <v>2700</v>
      </c>
      <c r="B1346" s="40" t="s">
        <v>2672</v>
      </c>
      <c r="C1346" s="40">
        <v>35</v>
      </c>
      <c r="D1346" s="41" t="s">
        <v>2701</v>
      </c>
    </row>
    <row r="1347" spans="1:4" x14ac:dyDescent="0.15">
      <c r="A1347" s="40" t="s">
        <v>2702</v>
      </c>
      <c r="B1347" s="40" t="s">
        <v>2672</v>
      </c>
      <c r="C1347" s="40">
        <v>35</v>
      </c>
      <c r="D1347" s="41" t="s">
        <v>2703</v>
      </c>
    </row>
    <row r="1348" spans="1:4" x14ac:dyDescent="0.15">
      <c r="A1348" s="40" t="s">
        <v>2704</v>
      </c>
      <c r="B1348" s="40" t="s">
        <v>2672</v>
      </c>
      <c r="C1348" s="40">
        <v>35</v>
      </c>
      <c r="D1348" s="41" t="s">
        <v>2705</v>
      </c>
    </row>
    <row r="1349" spans="1:4" x14ac:dyDescent="0.15">
      <c r="A1349" s="40" t="s">
        <v>2706</v>
      </c>
      <c r="B1349" s="40" t="s">
        <v>2672</v>
      </c>
      <c r="C1349" s="40">
        <v>35</v>
      </c>
      <c r="D1349" s="41" t="s">
        <v>2707</v>
      </c>
    </row>
    <row r="1350" spans="1:4" x14ac:dyDescent="0.15">
      <c r="A1350" s="40" t="s">
        <v>2708</v>
      </c>
      <c r="B1350" s="40" t="s">
        <v>2672</v>
      </c>
      <c r="C1350" s="40">
        <v>35</v>
      </c>
      <c r="D1350" s="41" t="s">
        <v>2709</v>
      </c>
    </row>
    <row r="1351" spans="1:4" x14ac:dyDescent="0.15">
      <c r="A1351" s="40" t="s">
        <v>2710</v>
      </c>
      <c r="B1351" s="40" t="s">
        <v>2711</v>
      </c>
      <c r="C1351" s="40">
        <v>36</v>
      </c>
      <c r="D1351" s="41" t="s">
        <v>2712</v>
      </c>
    </row>
    <row r="1352" spans="1:4" x14ac:dyDescent="0.15">
      <c r="A1352" s="40" t="s">
        <v>2713</v>
      </c>
      <c r="B1352" s="40" t="s">
        <v>2711</v>
      </c>
      <c r="C1352" s="40">
        <v>36</v>
      </c>
      <c r="D1352" s="41" t="s">
        <v>2714</v>
      </c>
    </row>
    <row r="1353" spans="1:4" x14ac:dyDescent="0.15">
      <c r="A1353" s="40" t="s">
        <v>2715</v>
      </c>
      <c r="B1353" s="40" t="s">
        <v>2711</v>
      </c>
      <c r="C1353" s="40">
        <v>36</v>
      </c>
      <c r="D1353" s="41" t="s">
        <v>2716</v>
      </c>
    </row>
    <row r="1354" spans="1:4" x14ac:dyDescent="0.15">
      <c r="A1354" s="40" t="s">
        <v>2717</v>
      </c>
      <c r="B1354" s="40" t="s">
        <v>2711</v>
      </c>
      <c r="C1354" s="40">
        <v>36</v>
      </c>
      <c r="D1354" s="41" t="s">
        <v>2718</v>
      </c>
    </row>
    <row r="1355" spans="1:4" x14ac:dyDescent="0.15">
      <c r="A1355" s="40" t="s">
        <v>2719</v>
      </c>
      <c r="B1355" s="40" t="s">
        <v>2711</v>
      </c>
      <c r="C1355" s="40">
        <v>36</v>
      </c>
      <c r="D1355" s="41" t="s">
        <v>2720</v>
      </c>
    </row>
    <row r="1356" spans="1:4" x14ac:dyDescent="0.15">
      <c r="A1356" s="40" t="s">
        <v>2721</v>
      </c>
      <c r="B1356" s="40" t="s">
        <v>2711</v>
      </c>
      <c r="C1356" s="40">
        <v>36</v>
      </c>
      <c r="D1356" s="41" t="s">
        <v>2722</v>
      </c>
    </row>
    <row r="1357" spans="1:4" x14ac:dyDescent="0.15">
      <c r="A1357" s="40" t="s">
        <v>2723</v>
      </c>
      <c r="B1357" s="40" t="s">
        <v>2711</v>
      </c>
      <c r="C1357" s="40">
        <v>36</v>
      </c>
      <c r="D1357" s="41" t="s">
        <v>2724</v>
      </c>
    </row>
    <row r="1358" spans="1:4" x14ac:dyDescent="0.15">
      <c r="A1358" s="40" t="s">
        <v>2725</v>
      </c>
      <c r="B1358" s="40" t="s">
        <v>2711</v>
      </c>
      <c r="C1358" s="40">
        <v>36</v>
      </c>
      <c r="D1358" s="41" t="s">
        <v>2726</v>
      </c>
    </row>
    <row r="1359" spans="1:4" x14ac:dyDescent="0.15">
      <c r="A1359" s="40" t="s">
        <v>2727</v>
      </c>
      <c r="B1359" s="40" t="s">
        <v>2711</v>
      </c>
      <c r="C1359" s="40">
        <v>36</v>
      </c>
      <c r="D1359" s="41" t="s">
        <v>2728</v>
      </c>
    </row>
    <row r="1360" spans="1:4" x14ac:dyDescent="0.15">
      <c r="A1360" s="40" t="s">
        <v>2729</v>
      </c>
      <c r="B1360" s="40" t="s">
        <v>2711</v>
      </c>
      <c r="C1360" s="40">
        <v>36</v>
      </c>
      <c r="D1360" s="41" t="s">
        <v>2730</v>
      </c>
    </row>
    <row r="1361" spans="1:4" x14ac:dyDescent="0.15">
      <c r="A1361" s="40" t="s">
        <v>2731</v>
      </c>
      <c r="B1361" s="40" t="s">
        <v>2711</v>
      </c>
      <c r="C1361" s="40">
        <v>36</v>
      </c>
      <c r="D1361" s="41" t="s">
        <v>2732</v>
      </c>
    </row>
    <row r="1362" spans="1:4" x14ac:dyDescent="0.15">
      <c r="A1362" s="40" t="s">
        <v>2733</v>
      </c>
      <c r="B1362" s="40" t="s">
        <v>2711</v>
      </c>
      <c r="C1362" s="40">
        <v>36</v>
      </c>
      <c r="D1362" s="41" t="s">
        <v>2734</v>
      </c>
    </row>
    <row r="1363" spans="1:4" x14ac:dyDescent="0.15">
      <c r="A1363" s="40" t="s">
        <v>2735</v>
      </c>
      <c r="B1363" s="40" t="s">
        <v>2711</v>
      </c>
      <c r="C1363" s="40">
        <v>36</v>
      </c>
      <c r="D1363" s="41" t="s">
        <v>2736</v>
      </c>
    </row>
    <row r="1364" spans="1:4" x14ac:dyDescent="0.15">
      <c r="A1364" s="40" t="s">
        <v>2737</v>
      </c>
      <c r="B1364" s="40" t="s">
        <v>2711</v>
      </c>
      <c r="C1364" s="40">
        <v>36</v>
      </c>
      <c r="D1364" s="41" t="s">
        <v>2738</v>
      </c>
    </row>
    <row r="1365" spans="1:4" x14ac:dyDescent="0.15">
      <c r="A1365" s="40" t="s">
        <v>2739</v>
      </c>
      <c r="B1365" s="40" t="s">
        <v>2711</v>
      </c>
      <c r="C1365" s="40">
        <v>36</v>
      </c>
      <c r="D1365" s="41" t="s">
        <v>2740</v>
      </c>
    </row>
    <row r="1366" spans="1:4" x14ac:dyDescent="0.15">
      <c r="A1366" s="40" t="s">
        <v>2741</v>
      </c>
      <c r="B1366" s="40" t="s">
        <v>2711</v>
      </c>
      <c r="C1366" s="40">
        <v>36</v>
      </c>
      <c r="D1366" s="41" t="s">
        <v>2742</v>
      </c>
    </row>
    <row r="1367" spans="1:4" x14ac:dyDescent="0.15">
      <c r="A1367" s="40" t="s">
        <v>2743</v>
      </c>
      <c r="B1367" s="40" t="s">
        <v>2711</v>
      </c>
      <c r="C1367" s="40">
        <v>36</v>
      </c>
      <c r="D1367" s="41" t="s">
        <v>2744</v>
      </c>
    </row>
    <row r="1368" spans="1:4" x14ac:dyDescent="0.15">
      <c r="A1368" s="40" t="s">
        <v>2745</v>
      </c>
      <c r="B1368" s="40" t="s">
        <v>2711</v>
      </c>
      <c r="C1368" s="40">
        <v>36</v>
      </c>
      <c r="D1368" s="41" t="s">
        <v>2746</v>
      </c>
    </row>
    <row r="1369" spans="1:4" x14ac:dyDescent="0.15">
      <c r="A1369" s="40" t="s">
        <v>2747</v>
      </c>
      <c r="B1369" s="40" t="s">
        <v>2711</v>
      </c>
      <c r="C1369" s="40">
        <v>36</v>
      </c>
      <c r="D1369" s="41" t="s">
        <v>2748</v>
      </c>
    </row>
    <row r="1370" spans="1:4" x14ac:dyDescent="0.15">
      <c r="A1370" s="40" t="s">
        <v>2749</v>
      </c>
      <c r="B1370" s="40" t="s">
        <v>2711</v>
      </c>
      <c r="C1370" s="40">
        <v>36</v>
      </c>
      <c r="D1370" s="41" t="s">
        <v>2750</v>
      </c>
    </row>
    <row r="1371" spans="1:4" x14ac:dyDescent="0.15">
      <c r="A1371" s="40" t="s">
        <v>2751</v>
      </c>
      <c r="B1371" s="40" t="s">
        <v>2711</v>
      </c>
      <c r="C1371" s="40">
        <v>36</v>
      </c>
      <c r="D1371" s="41" t="s">
        <v>2752</v>
      </c>
    </row>
    <row r="1372" spans="1:4" x14ac:dyDescent="0.15">
      <c r="A1372" s="40" t="s">
        <v>2753</v>
      </c>
      <c r="B1372" s="40" t="s">
        <v>2711</v>
      </c>
      <c r="C1372" s="40">
        <v>36</v>
      </c>
      <c r="D1372" s="41" t="s">
        <v>2754</v>
      </c>
    </row>
    <row r="1373" spans="1:4" x14ac:dyDescent="0.15">
      <c r="A1373" s="40" t="s">
        <v>2755</v>
      </c>
      <c r="B1373" s="40" t="s">
        <v>2711</v>
      </c>
      <c r="C1373" s="40">
        <v>36</v>
      </c>
      <c r="D1373" s="41" t="s">
        <v>2756</v>
      </c>
    </row>
    <row r="1374" spans="1:4" x14ac:dyDescent="0.15">
      <c r="A1374" s="40" t="s">
        <v>2757</v>
      </c>
      <c r="B1374" s="40" t="s">
        <v>2711</v>
      </c>
      <c r="C1374" s="40">
        <v>36</v>
      </c>
      <c r="D1374" s="41" t="s">
        <v>2758</v>
      </c>
    </row>
    <row r="1375" spans="1:4" x14ac:dyDescent="0.15">
      <c r="A1375" s="40" t="s">
        <v>2759</v>
      </c>
      <c r="B1375" s="40" t="s">
        <v>2760</v>
      </c>
      <c r="C1375" s="40">
        <v>37</v>
      </c>
      <c r="D1375" s="41" t="s">
        <v>2761</v>
      </c>
    </row>
    <row r="1376" spans="1:4" x14ac:dyDescent="0.15">
      <c r="A1376" s="40" t="s">
        <v>2762</v>
      </c>
      <c r="B1376" s="40" t="s">
        <v>2760</v>
      </c>
      <c r="C1376" s="40">
        <v>37</v>
      </c>
      <c r="D1376" s="41" t="s">
        <v>2763</v>
      </c>
    </row>
    <row r="1377" spans="1:4" x14ac:dyDescent="0.15">
      <c r="A1377" s="40" t="s">
        <v>2764</v>
      </c>
      <c r="B1377" s="40" t="s">
        <v>2760</v>
      </c>
      <c r="C1377" s="40">
        <v>37</v>
      </c>
      <c r="D1377" s="41" t="s">
        <v>2765</v>
      </c>
    </row>
    <row r="1378" spans="1:4" x14ac:dyDescent="0.15">
      <c r="A1378" s="40" t="s">
        <v>2766</v>
      </c>
      <c r="B1378" s="40" t="s">
        <v>2760</v>
      </c>
      <c r="C1378" s="40">
        <v>37</v>
      </c>
      <c r="D1378" s="41" t="s">
        <v>2767</v>
      </c>
    </row>
    <row r="1379" spans="1:4" x14ac:dyDescent="0.15">
      <c r="A1379" s="40" t="s">
        <v>2768</v>
      </c>
      <c r="B1379" s="40" t="s">
        <v>2760</v>
      </c>
      <c r="C1379" s="40">
        <v>37</v>
      </c>
      <c r="D1379" s="41" t="s">
        <v>2769</v>
      </c>
    </row>
    <row r="1380" spans="1:4" x14ac:dyDescent="0.15">
      <c r="A1380" s="40" t="s">
        <v>2770</v>
      </c>
      <c r="B1380" s="40" t="s">
        <v>2760</v>
      </c>
      <c r="C1380" s="40">
        <v>37</v>
      </c>
      <c r="D1380" s="41" t="s">
        <v>2771</v>
      </c>
    </row>
    <row r="1381" spans="1:4" x14ac:dyDescent="0.15">
      <c r="A1381" s="40" t="s">
        <v>2772</v>
      </c>
      <c r="B1381" s="40" t="s">
        <v>2760</v>
      </c>
      <c r="C1381" s="40">
        <v>37</v>
      </c>
      <c r="D1381" s="41" t="s">
        <v>2773</v>
      </c>
    </row>
    <row r="1382" spans="1:4" x14ac:dyDescent="0.15">
      <c r="A1382" s="40" t="s">
        <v>2774</v>
      </c>
      <c r="B1382" s="40" t="s">
        <v>2760</v>
      </c>
      <c r="C1382" s="40">
        <v>37</v>
      </c>
      <c r="D1382" s="41" t="s">
        <v>2775</v>
      </c>
    </row>
    <row r="1383" spans="1:4" x14ac:dyDescent="0.15">
      <c r="A1383" s="40" t="s">
        <v>2776</v>
      </c>
      <c r="B1383" s="40" t="s">
        <v>2760</v>
      </c>
      <c r="C1383" s="40">
        <v>37</v>
      </c>
      <c r="D1383" s="41" t="s">
        <v>2777</v>
      </c>
    </row>
    <row r="1384" spans="1:4" x14ac:dyDescent="0.15">
      <c r="A1384" s="40" t="s">
        <v>2778</v>
      </c>
      <c r="B1384" s="40" t="s">
        <v>2760</v>
      </c>
      <c r="C1384" s="40">
        <v>37</v>
      </c>
      <c r="D1384" s="41" t="s">
        <v>2779</v>
      </c>
    </row>
    <row r="1385" spans="1:4" x14ac:dyDescent="0.15">
      <c r="A1385" s="40" t="s">
        <v>2780</v>
      </c>
      <c r="B1385" s="40" t="s">
        <v>2760</v>
      </c>
      <c r="C1385" s="40">
        <v>37</v>
      </c>
      <c r="D1385" s="41" t="s">
        <v>2781</v>
      </c>
    </row>
    <row r="1386" spans="1:4" x14ac:dyDescent="0.15">
      <c r="A1386" s="40" t="s">
        <v>2782</v>
      </c>
      <c r="B1386" s="40" t="s">
        <v>2760</v>
      </c>
      <c r="C1386" s="40">
        <v>37</v>
      </c>
      <c r="D1386" s="41" t="s">
        <v>2783</v>
      </c>
    </row>
    <row r="1387" spans="1:4" x14ac:dyDescent="0.15">
      <c r="A1387" s="40" t="s">
        <v>2784</v>
      </c>
      <c r="B1387" s="40" t="s">
        <v>2760</v>
      </c>
      <c r="C1387" s="40">
        <v>37</v>
      </c>
      <c r="D1387" s="41" t="s">
        <v>2785</v>
      </c>
    </row>
    <row r="1388" spans="1:4" x14ac:dyDescent="0.15">
      <c r="A1388" s="40" t="s">
        <v>2786</v>
      </c>
      <c r="B1388" s="40" t="s">
        <v>2760</v>
      </c>
      <c r="C1388" s="40">
        <v>37</v>
      </c>
      <c r="D1388" s="41" t="s">
        <v>2787</v>
      </c>
    </row>
    <row r="1389" spans="1:4" x14ac:dyDescent="0.15">
      <c r="A1389" s="40" t="s">
        <v>2788</v>
      </c>
      <c r="B1389" s="40" t="s">
        <v>2760</v>
      </c>
      <c r="C1389" s="40">
        <v>37</v>
      </c>
      <c r="D1389" s="41" t="s">
        <v>2789</v>
      </c>
    </row>
    <row r="1390" spans="1:4" x14ac:dyDescent="0.15">
      <c r="A1390" s="40" t="s">
        <v>2790</v>
      </c>
      <c r="B1390" s="40" t="s">
        <v>2760</v>
      </c>
      <c r="C1390" s="40">
        <v>37</v>
      </c>
      <c r="D1390" s="41" t="s">
        <v>2791</v>
      </c>
    </row>
    <row r="1391" spans="1:4" x14ac:dyDescent="0.15">
      <c r="A1391" s="40" t="s">
        <v>2792</v>
      </c>
      <c r="B1391" s="40" t="s">
        <v>2760</v>
      </c>
      <c r="C1391" s="40">
        <v>37</v>
      </c>
      <c r="D1391" s="41" t="s">
        <v>2793</v>
      </c>
    </row>
    <row r="1392" spans="1:4" x14ac:dyDescent="0.15">
      <c r="A1392" s="40" t="s">
        <v>2794</v>
      </c>
      <c r="B1392" s="40" t="s">
        <v>2795</v>
      </c>
      <c r="C1392" s="40">
        <v>38</v>
      </c>
      <c r="D1392" s="41" t="s">
        <v>2796</v>
      </c>
    </row>
    <row r="1393" spans="1:4" x14ac:dyDescent="0.15">
      <c r="A1393" s="40" t="s">
        <v>2797</v>
      </c>
      <c r="B1393" s="40" t="s">
        <v>2795</v>
      </c>
      <c r="C1393" s="40">
        <v>38</v>
      </c>
      <c r="D1393" s="41" t="s">
        <v>2798</v>
      </c>
    </row>
    <row r="1394" spans="1:4" x14ac:dyDescent="0.15">
      <c r="A1394" s="40" t="s">
        <v>2799</v>
      </c>
      <c r="B1394" s="40" t="s">
        <v>2795</v>
      </c>
      <c r="C1394" s="40">
        <v>38</v>
      </c>
      <c r="D1394" s="41" t="s">
        <v>2800</v>
      </c>
    </row>
    <row r="1395" spans="1:4" x14ac:dyDescent="0.15">
      <c r="A1395" s="40" t="s">
        <v>2801</v>
      </c>
      <c r="B1395" s="40" t="s">
        <v>2795</v>
      </c>
      <c r="C1395" s="40">
        <v>38</v>
      </c>
      <c r="D1395" s="41" t="s">
        <v>2802</v>
      </c>
    </row>
    <row r="1396" spans="1:4" x14ac:dyDescent="0.15">
      <c r="A1396" s="40" t="s">
        <v>2803</v>
      </c>
      <c r="B1396" s="40" t="s">
        <v>2795</v>
      </c>
      <c r="C1396" s="40">
        <v>38</v>
      </c>
      <c r="D1396" s="41" t="s">
        <v>2804</v>
      </c>
    </row>
    <row r="1397" spans="1:4" x14ac:dyDescent="0.15">
      <c r="A1397" s="40" t="s">
        <v>2805</v>
      </c>
      <c r="B1397" s="40" t="s">
        <v>2795</v>
      </c>
      <c r="C1397" s="40">
        <v>38</v>
      </c>
      <c r="D1397" s="41" t="s">
        <v>2806</v>
      </c>
    </row>
    <row r="1398" spans="1:4" x14ac:dyDescent="0.15">
      <c r="A1398" s="40" t="s">
        <v>2807</v>
      </c>
      <c r="B1398" s="40" t="s">
        <v>2795</v>
      </c>
      <c r="C1398" s="40">
        <v>38</v>
      </c>
      <c r="D1398" s="41" t="s">
        <v>2808</v>
      </c>
    </row>
    <row r="1399" spans="1:4" x14ac:dyDescent="0.15">
      <c r="A1399" s="40" t="s">
        <v>2809</v>
      </c>
      <c r="B1399" s="40" t="s">
        <v>2795</v>
      </c>
      <c r="C1399" s="40">
        <v>38</v>
      </c>
      <c r="D1399" s="41" t="s">
        <v>2810</v>
      </c>
    </row>
    <row r="1400" spans="1:4" x14ac:dyDescent="0.15">
      <c r="A1400" s="40" t="s">
        <v>2811</v>
      </c>
      <c r="B1400" s="40" t="s">
        <v>2795</v>
      </c>
      <c r="C1400" s="40">
        <v>38</v>
      </c>
      <c r="D1400" s="41" t="s">
        <v>2812</v>
      </c>
    </row>
    <row r="1401" spans="1:4" x14ac:dyDescent="0.15">
      <c r="A1401" s="40" t="s">
        <v>2813</v>
      </c>
      <c r="B1401" s="40" t="s">
        <v>2795</v>
      </c>
      <c r="C1401" s="40">
        <v>38</v>
      </c>
      <c r="D1401" s="41" t="s">
        <v>2814</v>
      </c>
    </row>
    <row r="1402" spans="1:4" x14ac:dyDescent="0.15">
      <c r="A1402" s="40" t="s">
        <v>2815</v>
      </c>
      <c r="B1402" s="40" t="s">
        <v>2795</v>
      </c>
      <c r="C1402" s="40">
        <v>38</v>
      </c>
      <c r="D1402" s="41" t="s">
        <v>2816</v>
      </c>
    </row>
    <row r="1403" spans="1:4" x14ac:dyDescent="0.15">
      <c r="A1403" s="40" t="s">
        <v>2817</v>
      </c>
      <c r="B1403" s="40" t="s">
        <v>2795</v>
      </c>
      <c r="C1403" s="40">
        <v>38</v>
      </c>
      <c r="D1403" s="41" t="s">
        <v>2818</v>
      </c>
    </row>
    <row r="1404" spans="1:4" x14ac:dyDescent="0.15">
      <c r="A1404" s="40" t="s">
        <v>2819</v>
      </c>
      <c r="B1404" s="40" t="s">
        <v>2795</v>
      </c>
      <c r="C1404" s="40">
        <v>38</v>
      </c>
      <c r="D1404" s="41" t="s">
        <v>2820</v>
      </c>
    </row>
    <row r="1405" spans="1:4" x14ac:dyDescent="0.15">
      <c r="A1405" s="40" t="s">
        <v>100</v>
      </c>
      <c r="B1405" s="40" t="s">
        <v>2795</v>
      </c>
      <c r="C1405" s="40">
        <v>38</v>
      </c>
      <c r="D1405" s="41" t="s">
        <v>2821</v>
      </c>
    </row>
    <row r="1406" spans="1:4" x14ac:dyDescent="0.15">
      <c r="A1406" s="40" t="s">
        <v>2822</v>
      </c>
      <c r="B1406" s="40" t="s">
        <v>2795</v>
      </c>
      <c r="C1406" s="40">
        <v>38</v>
      </c>
      <c r="D1406" s="41" t="s">
        <v>2823</v>
      </c>
    </row>
    <row r="1407" spans="1:4" x14ac:dyDescent="0.15">
      <c r="A1407" s="40" t="s">
        <v>2824</v>
      </c>
      <c r="B1407" s="40" t="s">
        <v>2795</v>
      </c>
      <c r="C1407" s="40">
        <v>38</v>
      </c>
      <c r="D1407" s="41" t="s">
        <v>2825</v>
      </c>
    </row>
    <row r="1408" spans="1:4" x14ac:dyDescent="0.15">
      <c r="A1408" s="40" t="s">
        <v>2826</v>
      </c>
      <c r="B1408" s="40" t="s">
        <v>2795</v>
      </c>
      <c r="C1408" s="40">
        <v>38</v>
      </c>
      <c r="D1408" s="41" t="s">
        <v>2827</v>
      </c>
    </row>
    <row r="1409" spans="1:4" x14ac:dyDescent="0.15">
      <c r="A1409" s="40" t="s">
        <v>2828</v>
      </c>
      <c r="B1409" s="40" t="s">
        <v>2795</v>
      </c>
      <c r="C1409" s="40">
        <v>38</v>
      </c>
      <c r="D1409" s="41" t="s">
        <v>2829</v>
      </c>
    </row>
    <row r="1410" spans="1:4" x14ac:dyDescent="0.15">
      <c r="A1410" s="40" t="s">
        <v>2830</v>
      </c>
      <c r="B1410" s="40" t="s">
        <v>2795</v>
      </c>
      <c r="C1410" s="40">
        <v>38</v>
      </c>
      <c r="D1410" s="41" t="s">
        <v>2831</v>
      </c>
    </row>
    <row r="1411" spans="1:4" x14ac:dyDescent="0.15">
      <c r="A1411" s="40" t="s">
        <v>2832</v>
      </c>
      <c r="B1411" s="40" t="s">
        <v>2795</v>
      </c>
      <c r="C1411" s="40">
        <v>38</v>
      </c>
      <c r="D1411" s="41" t="s">
        <v>2833</v>
      </c>
    </row>
    <row r="1412" spans="1:4" x14ac:dyDescent="0.15">
      <c r="A1412" s="40" t="s">
        <v>2834</v>
      </c>
      <c r="B1412" s="40" t="s">
        <v>2835</v>
      </c>
      <c r="C1412" s="40">
        <v>39</v>
      </c>
      <c r="D1412" s="41">
        <v>392014</v>
      </c>
    </row>
    <row r="1413" spans="1:4" x14ac:dyDescent="0.15">
      <c r="A1413" s="40" t="s">
        <v>2836</v>
      </c>
      <c r="B1413" s="40" t="s">
        <v>2835</v>
      </c>
      <c r="C1413" s="40">
        <v>39</v>
      </c>
      <c r="D1413" s="41">
        <v>392022</v>
      </c>
    </row>
    <row r="1414" spans="1:4" x14ac:dyDescent="0.15">
      <c r="A1414" s="40" t="s">
        <v>2837</v>
      </c>
      <c r="B1414" s="40" t="s">
        <v>2835</v>
      </c>
      <c r="C1414" s="40">
        <v>39</v>
      </c>
      <c r="D1414" s="41">
        <v>392031</v>
      </c>
    </row>
    <row r="1415" spans="1:4" x14ac:dyDescent="0.15">
      <c r="A1415" s="40" t="s">
        <v>2838</v>
      </c>
      <c r="B1415" s="40" t="s">
        <v>2835</v>
      </c>
      <c r="C1415" s="40">
        <v>39</v>
      </c>
      <c r="D1415" s="41">
        <v>392049</v>
      </c>
    </row>
    <row r="1416" spans="1:4" x14ac:dyDescent="0.15">
      <c r="A1416" s="40" t="s">
        <v>2839</v>
      </c>
      <c r="B1416" s="40" t="s">
        <v>2835</v>
      </c>
      <c r="C1416" s="40">
        <v>39</v>
      </c>
      <c r="D1416" s="41">
        <v>392057</v>
      </c>
    </row>
    <row r="1417" spans="1:4" x14ac:dyDescent="0.15">
      <c r="A1417" s="40" t="s">
        <v>2840</v>
      </c>
      <c r="B1417" s="40" t="s">
        <v>2835</v>
      </c>
      <c r="C1417" s="40">
        <v>39</v>
      </c>
      <c r="D1417" s="41">
        <v>392065</v>
      </c>
    </row>
    <row r="1418" spans="1:4" x14ac:dyDescent="0.15">
      <c r="A1418" s="40" t="s">
        <v>2841</v>
      </c>
      <c r="B1418" s="40" t="s">
        <v>2835</v>
      </c>
      <c r="C1418" s="40">
        <v>39</v>
      </c>
      <c r="D1418" s="41">
        <v>392081</v>
      </c>
    </row>
    <row r="1419" spans="1:4" x14ac:dyDescent="0.15">
      <c r="A1419" s="40" t="s">
        <v>2842</v>
      </c>
      <c r="B1419" s="40" t="s">
        <v>2835</v>
      </c>
      <c r="C1419" s="40">
        <v>39</v>
      </c>
      <c r="D1419" s="41">
        <v>392090</v>
      </c>
    </row>
    <row r="1420" spans="1:4" x14ac:dyDescent="0.15">
      <c r="A1420" s="40" t="s">
        <v>2843</v>
      </c>
      <c r="B1420" s="40" t="s">
        <v>2835</v>
      </c>
      <c r="C1420" s="40">
        <v>39</v>
      </c>
      <c r="D1420" s="41">
        <v>392103</v>
      </c>
    </row>
    <row r="1421" spans="1:4" x14ac:dyDescent="0.15">
      <c r="A1421" s="40" t="s">
        <v>2844</v>
      </c>
      <c r="B1421" s="40" t="s">
        <v>2835</v>
      </c>
      <c r="C1421" s="40">
        <v>39</v>
      </c>
      <c r="D1421" s="41">
        <v>392111</v>
      </c>
    </row>
    <row r="1422" spans="1:4" x14ac:dyDescent="0.15">
      <c r="A1422" s="40" t="s">
        <v>2845</v>
      </c>
      <c r="B1422" s="40" t="s">
        <v>2835</v>
      </c>
      <c r="C1422" s="40">
        <v>39</v>
      </c>
      <c r="D1422" s="41">
        <v>392120</v>
      </c>
    </row>
    <row r="1423" spans="1:4" x14ac:dyDescent="0.15">
      <c r="A1423" s="40" t="s">
        <v>2846</v>
      </c>
      <c r="B1423" s="40" t="s">
        <v>2835</v>
      </c>
      <c r="C1423" s="40">
        <v>39</v>
      </c>
      <c r="D1423" s="41">
        <v>393011</v>
      </c>
    </row>
    <row r="1424" spans="1:4" x14ac:dyDescent="0.15">
      <c r="A1424" s="40" t="s">
        <v>2847</v>
      </c>
      <c r="B1424" s="40" t="s">
        <v>2835</v>
      </c>
      <c r="C1424" s="40">
        <v>39</v>
      </c>
      <c r="D1424" s="41">
        <v>393029</v>
      </c>
    </row>
    <row r="1425" spans="1:4" x14ac:dyDescent="0.15">
      <c r="A1425" s="40" t="s">
        <v>2848</v>
      </c>
      <c r="B1425" s="40" t="s">
        <v>2835</v>
      </c>
      <c r="C1425" s="40">
        <v>39</v>
      </c>
      <c r="D1425" s="41">
        <v>393037</v>
      </c>
    </row>
    <row r="1426" spans="1:4" x14ac:dyDescent="0.15">
      <c r="A1426" s="40" t="s">
        <v>2849</v>
      </c>
      <c r="B1426" s="40" t="s">
        <v>2835</v>
      </c>
      <c r="C1426" s="40">
        <v>39</v>
      </c>
      <c r="D1426" s="41">
        <v>393045</v>
      </c>
    </row>
    <row r="1427" spans="1:4" x14ac:dyDescent="0.15">
      <c r="A1427" s="40" t="s">
        <v>2850</v>
      </c>
      <c r="B1427" s="40" t="s">
        <v>2835</v>
      </c>
      <c r="C1427" s="40">
        <v>39</v>
      </c>
      <c r="D1427" s="41">
        <v>393053</v>
      </c>
    </row>
    <row r="1428" spans="1:4" x14ac:dyDescent="0.15">
      <c r="A1428" s="40" t="s">
        <v>2851</v>
      </c>
      <c r="B1428" s="40" t="s">
        <v>2835</v>
      </c>
      <c r="C1428" s="40">
        <v>39</v>
      </c>
      <c r="D1428" s="41">
        <v>393061</v>
      </c>
    </row>
    <row r="1429" spans="1:4" x14ac:dyDescent="0.15">
      <c r="A1429" s="40" t="s">
        <v>2852</v>
      </c>
      <c r="B1429" s="40" t="s">
        <v>2835</v>
      </c>
      <c r="C1429" s="40">
        <v>39</v>
      </c>
      <c r="D1429" s="41">
        <v>393070</v>
      </c>
    </row>
    <row r="1430" spans="1:4" x14ac:dyDescent="0.15">
      <c r="A1430" s="40" t="s">
        <v>2853</v>
      </c>
      <c r="B1430" s="40" t="s">
        <v>2835</v>
      </c>
      <c r="C1430" s="40">
        <v>39</v>
      </c>
      <c r="D1430" s="41">
        <v>393410</v>
      </c>
    </row>
    <row r="1431" spans="1:4" x14ac:dyDescent="0.15">
      <c r="A1431" s="40" t="s">
        <v>2854</v>
      </c>
      <c r="B1431" s="40" t="s">
        <v>2835</v>
      </c>
      <c r="C1431" s="40">
        <v>39</v>
      </c>
      <c r="D1431" s="41">
        <v>393444</v>
      </c>
    </row>
    <row r="1432" spans="1:4" x14ac:dyDescent="0.15">
      <c r="A1432" s="40" t="s">
        <v>2855</v>
      </c>
      <c r="B1432" s="40" t="s">
        <v>2835</v>
      </c>
      <c r="C1432" s="40">
        <v>39</v>
      </c>
      <c r="D1432" s="41">
        <v>393631</v>
      </c>
    </row>
    <row r="1433" spans="1:4" x14ac:dyDescent="0.15">
      <c r="A1433" s="40" t="s">
        <v>2856</v>
      </c>
      <c r="B1433" s="40" t="s">
        <v>2835</v>
      </c>
      <c r="C1433" s="40">
        <v>39</v>
      </c>
      <c r="D1433" s="41">
        <v>393649</v>
      </c>
    </row>
    <row r="1434" spans="1:4" x14ac:dyDescent="0.15">
      <c r="A1434" s="40" t="s">
        <v>2857</v>
      </c>
      <c r="B1434" s="40" t="s">
        <v>2835</v>
      </c>
      <c r="C1434" s="40">
        <v>39</v>
      </c>
      <c r="D1434" s="41">
        <v>393860</v>
      </c>
    </row>
    <row r="1435" spans="1:4" x14ac:dyDescent="0.15">
      <c r="A1435" s="40" t="s">
        <v>2858</v>
      </c>
      <c r="B1435" s="40" t="s">
        <v>2835</v>
      </c>
      <c r="C1435" s="40">
        <v>39</v>
      </c>
      <c r="D1435" s="41">
        <v>393878</v>
      </c>
    </row>
    <row r="1436" spans="1:4" x14ac:dyDescent="0.15">
      <c r="A1436" s="40" t="s">
        <v>2859</v>
      </c>
      <c r="B1436" s="40" t="s">
        <v>2835</v>
      </c>
      <c r="C1436" s="40">
        <v>39</v>
      </c>
      <c r="D1436" s="41">
        <v>394017</v>
      </c>
    </row>
    <row r="1437" spans="1:4" x14ac:dyDescent="0.15">
      <c r="A1437" s="40" t="s">
        <v>2860</v>
      </c>
      <c r="B1437" s="40" t="s">
        <v>2835</v>
      </c>
      <c r="C1437" s="40">
        <v>39</v>
      </c>
      <c r="D1437" s="41">
        <v>394025</v>
      </c>
    </row>
    <row r="1438" spans="1:4" x14ac:dyDescent="0.15">
      <c r="A1438" s="40" t="s">
        <v>2861</v>
      </c>
      <c r="B1438" s="40" t="s">
        <v>2835</v>
      </c>
      <c r="C1438" s="40">
        <v>39</v>
      </c>
      <c r="D1438" s="41">
        <v>394033</v>
      </c>
    </row>
    <row r="1439" spans="1:4" x14ac:dyDescent="0.15">
      <c r="A1439" s="40" t="s">
        <v>2862</v>
      </c>
      <c r="B1439" s="40" t="s">
        <v>2835</v>
      </c>
      <c r="C1439" s="40">
        <v>39</v>
      </c>
      <c r="D1439" s="41">
        <v>394050</v>
      </c>
    </row>
    <row r="1440" spans="1:4" x14ac:dyDescent="0.15">
      <c r="A1440" s="40" t="s">
        <v>2863</v>
      </c>
      <c r="B1440" s="40" t="s">
        <v>2835</v>
      </c>
      <c r="C1440" s="40">
        <v>39</v>
      </c>
      <c r="D1440" s="41">
        <v>394106</v>
      </c>
    </row>
    <row r="1441" spans="1:4" x14ac:dyDescent="0.15">
      <c r="A1441" s="40" t="s">
        <v>2864</v>
      </c>
      <c r="B1441" s="40" t="s">
        <v>2835</v>
      </c>
      <c r="C1441" s="40">
        <v>39</v>
      </c>
      <c r="D1441" s="41">
        <v>394114</v>
      </c>
    </row>
    <row r="1442" spans="1:4" x14ac:dyDescent="0.15">
      <c r="A1442" s="40" t="s">
        <v>2865</v>
      </c>
      <c r="B1442" s="40" t="s">
        <v>2835</v>
      </c>
      <c r="C1442" s="40">
        <v>39</v>
      </c>
      <c r="D1442" s="41">
        <v>394122</v>
      </c>
    </row>
    <row r="1443" spans="1:4" x14ac:dyDescent="0.15">
      <c r="A1443" s="40" t="s">
        <v>2866</v>
      </c>
      <c r="B1443" s="40" t="s">
        <v>2835</v>
      </c>
      <c r="C1443" s="40">
        <v>39</v>
      </c>
      <c r="D1443" s="41">
        <v>394246</v>
      </c>
    </row>
    <row r="1444" spans="1:4" x14ac:dyDescent="0.15">
      <c r="A1444" s="40" t="s">
        <v>2867</v>
      </c>
      <c r="B1444" s="40" t="s">
        <v>2835</v>
      </c>
      <c r="C1444" s="40">
        <v>39</v>
      </c>
      <c r="D1444" s="41">
        <v>394271</v>
      </c>
    </row>
    <row r="1445" spans="1:4" x14ac:dyDescent="0.15">
      <c r="A1445" s="40" t="s">
        <v>2868</v>
      </c>
      <c r="B1445" s="40" t="s">
        <v>2835</v>
      </c>
      <c r="C1445" s="40">
        <v>39</v>
      </c>
      <c r="D1445" s="41">
        <v>394289</v>
      </c>
    </row>
    <row r="1446" spans="1:4" x14ac:dyDescent="0.15">
      <c r="A1446" s="40" t="s">
        <v>2869</v>
      </c>
      <c r="B1446" s="40" t="s">
        <v>2870</v>
      </c>
      <c r="C1446" s="40">
        <v>40</v>
      </c>
      <c r="D1446" s="41" t="s">
        <v>2871</v>
      </c>
    </row>
    <row r="1447" spans="1:4" x14ac:dyDescent="0.15">
      <c r="A1447" s="40" t="s">
        <v>2872</v>
      </c>
      <c r="B1447" s="40" t="s">
        <v>2870</v>
      </c>
      <c r="C1447" s="40">
        <v>40</v>
      </c>
      <c r="D1447" s="41" t="s">
        <v>2873</v>
      </c>
    </row>
    <row r="1448" spans="1:4" x14ac:dyDescent="0.15">
      <c r="A1448" s="40" t="s">
        <v>2874</v>
      </c>
      <c r="B1448" s="40" t="s">
        <v>2870</v>
      </c>
      <c r="C1448" s="40">
        <v>40</v>
      </c>
      <c r="D1448" s="41" t="s">
        <v>2875</v>
      </c>
    </row>
    <row r="1449" spans="1:4" x14ac:dyDescent="0.15">
      <c r="A1449" s="40" t="s">
        <v>2876</v>
      </c>
      <c r="B1449" s="40" t="s">
        <v>2870</v>
      </c>
      <c r="C1449" s="40">
        <v>40</v>
      </c>
      <c r="D1449" s="41" t="s">
        <v>2877</v>
      </c>
    </row>
    <row r="1450" spans="1:4" x14ac:dyDescent="0.15">
      <c r="A1450" s="40" t="s">
        <v>2878</v>
      </c>
      <c r="B1450" s="40" t="s">
        <v>2870</v>
      </c>
      <c r="C1450" s="40">
        <v>40</v>
      </c>
      <c r="D1450" s="41" t="s">
        <v>2879</v>
      </c>
    </row>
    <row r="1451" spans="1:4" x14ac:dyDescent="0.15">
      <c r="A1451" s="40" t="s">
        <v>2880</v>
      </c>
      <c r="B1451" s="40" t="s">
        <v>2870</v>
      </c>
      <c r="C1451" s="40">
        <v>40</v>
      </c>
      <c r="D1451" s="41" t="s">
        <v>2881</v>
      </c>
    </row>
    <row r="1452" spans="1:4" x14ac:dyDescent="0.15">
      <c r="A1452" s="40" t="s">
        <v>2882</v>
      </c>
      <c r="B1452" s="40" t="s">
        <v>2870</v>
      </c>
      <c r="C1452" s="40">
        <v>40</v>
      </c>
      <c r="D1452" s="41" t="s">
        <v>2883</v>
      </c>
    </row>
    <row r="1453" spans="1:4" x14ac:dyDescent="0.15">
      <c r="A1453" s="40" t="s">
        <v>2884</v>
      </c>
      <c r="B1453" s="40" t="s">
        <v>2870</v>
      </c>
      <c r="C1453" s="40">
        <v>40</v>
      </c>
      <c r="D1453" s="41" t="s">
        <v>2885</v>
      </c>
    </row>
    <row r="1454" spans="1:4" x14ac:dyDescent="0.15">
      <c r="A1454" s="40" t="s">
        <v>2886</v>
      </c>
      <c r="B1454" s="40" t="s">
        <v>2870</v>
      </c>
      <c r="C1454" s="40">
        <v>40</v>
      </c>
      <c r="D1454" s="41" t="s">
        <v>2887</v>
      </c>
    </row>
    <row r="1455" spans="1:4" x14ac:dyDescent="0.15">
      <c r="A1455" s="40" t="s">
        <v>2888</v>
      </c>
      <c r="B1455" s="40" t="s">
        <v>2870</v>
      </c>
      <c r="C1455" s="40">
        <v>40</v>
      </c>
      <c r="D1455" s="41" t="s">
        <v>2889</v>
      </c>
    </row>
    <row r="1456" spans="1:4" x14ac:dyDescent="0.15">
      <c r="A1456" s="40" t="s">
        <v>2890</v>
      </c>
      <c r="B1456" s="40" t="s">
        <v>2870</v>
      </c>
      <c r="C1456" s="40">
        <v>40</v>
      </c>
      <c r="D1456" s="41" t="s">
        <v>2891</v>
      </c>
    </row>
    <row r="1457" spans="1:4" x14ac:dyDescent="0.15">
      <c r="A1457" s="40" t="s">
        <v>2892</v>
      </c>
      <c r="B1457" s="40" t="s">
        <v>2870</v>
      </c>
      <c r="C1457" s="40">
        <v>40</v>
      </c>
      <c r="D1457" s="41" t="s">
        <v>2893</v>
      </c>
    </row>
    <row r="1458" spans="1:4" x14ac:dyDescent="0.15">
      <c r="A1458" s="40" t="s">
        <v>2894</v>
      </c>
      <c r="B1458" s="40" t="s">
        <v>2870</v>
      </c>
      <c r="C1458" s="40">
        <v>40</v>
      </c>
      <c r="D1458" s="41" t="s">
        <v>2895</v>
      </c>
    </row>
    <row r="1459" spans="1:4" x14ac:dyDescent="0.15">
      <c r="A1459" s="40" t="s">
        <v>2896</v>
      </c>
      <c r="B1459" s="40" t="s">
        <v>2870</v>
      </c>
      <c r="C1459" s="40">
        <v>40</v>
      </c>
      <c r="D1459" s="41" t="s">
        <v>2897</v>
      </c>
    </row>
    <row r="1460" spans="1:4" x14ac:dyDescent="0.15">
      <c r="A1460" s="40" t="s">
        <v>2898</v>
      </c>
      <c r="B1460" s="40" t="s">
        <v>2870</v>
      </c>
      <c r="C1460" s="40">
        <v>40</v>
      </c>
      <c r="D1460" s="41" t="s">
        <v>2899</v>
      </c>
    </row>
    <row r="1461" spans="1:4" x14ac:dyDescent="0.15">
      <c r="A1461" s="40" t="s">
        <v>2900</v>
      </c>
      <c r="B1461" s="40" t="s">
        <v>2870</v>
      </c>
      <c r="C1461" s="40">
        <v>40</v>
      </c>
      <c r="D1461" s="41" t="s">
        <v>2901</v>
      </c>
    </row>
    <row r="1462" spans="1:4" x14ac:dyDescent="0.15">
      <c r="A1462" s="40" t="s">
        <v>2902</v>
      </c>
      <c r="B1462" s="40" t="s">
        <v>2903</v>
      </c>
      <c r="C1462" s="40">
        <v>40</v>
      </c>
      <c r="D1462" s="41" t="s">
        <v>2904</v>
      </c>
    </row>
    <row r="1463" spans="1:4" x14ac:dyDescent="0.15">
      <c r="A1463" s="40" t="s">
        <v>2905</v>
      </c>
      <c r="B1463" s="40" t="s">
        <v>2870</v>
      </c>
      <c r="C1463" s="40">
        <v>40</v>
      </c>
      <c r="D1463" s="41" t="s">
        <v>2906</v>
      </c>
    </row>
    <row r="1464" spans="1:4" x14ac:dyDescent="0.15">
      <c r="A1464" s="40" t="s">
        <v>2907</v>
      </c>
      <c r="B1464" s="40" t="s">
        <v>2870</v>
      </c>
      <c r="C1464" s="40">
        <v>40</v>
      </c>
      <c r="D1464" s="41" t="s">
        <v>2908</v>
      </c>
    </row>
    <row r="1465" spans="1:4" x14ac:dyDescent="0.15">
      <c r="A1465" s="40" t="s">
        <v>2909</v>
      </c>
      <c r="B1465" s="40" t="s">
        <v>2870</v>
      </c>
      <c r="C1465" s="40">
        <v>40</v>
      </c>
      <c r="D1465" s="41" t="s">
        <v>2910</v>
      </c>
    </row>
    <row r="1466" spans="1:4" x14ac:dyDescent="0.15">
      <c r="A1466" s="40" t="s">
        <v>2911</v>
      </c>
      <c r="B1466" s="40" t="s">
        <v>2870</v>
      </c>
      <c r="C1466" s="40">
        <v>40</v>
      </c>
      <c r="D1466" s="41" t="s">
        <v>2912</v>
      </c>
    </row>
    <row r="1467" spans="1:4" x14ac:dyDescent="0.15">
      <c r="A1467" s="40" t="s">
        <v>2913</v>
      </c>
      <c r="B1467" s="40" t="s">
        <v>2870</v>
      </c>
      <c r="C1467" s="40">
        <v>40</v>
      </c>
      <c r="D1467" s="41" t="s">
        <v>2914</v>
      </c>
    </row>
    <row r="1468" spans="1:4" x14ac:dyDescent="0.15">
      <c r="A1468" s="40" t="s">
        <v>2915</v>
      </c>
      <c r="B1468" s="40" t="s">
        <v>2870</v>
      </c>
      <c r="C1468" s="40">
        <v>40</v>
      </c>
      <c r="D1468" s="41" t="s">
        <v>2916</v>
      </c>
    </row>
    <row r="1469" spans="1:4" x14ac:dyDescent="0.15">
      <c r="A1469" s="40" t="s">
        <v>2917</v>
      </c>
      <c r="B1469" s="40" t="s">
        <v>2870</v>
      </c>
      <c r="C1469" s="40">
        <v>40</v>
      </c>
      <c r="D1469" s="41" t="s">
        <v>2918</v>
      </c>
    </row>
    <row r="1470" spans="1:4" x14ac:dyDescent="0.15">
      <c r="A1470" s="40" t="s">
        <v>2919</v>
      </c>
      <c r="B1470" s="40" t="s">
        <v>2870</v>
      </c>
      <c r="C1470" s="40">
        <v>40</v>
      </c>
      <c r="D1470" s="41" t="s">
        <v>2920</v>
      </c>
    </row>
    <row r="1471" spans="1:4" x14ac:dyDescent="0.15">
      <c r="A1471" s="40" t="s">
        <v>2921</v>
      </c>
      <c r="B1471" s="40" t="s">
        <v>2870</v>
      </c>
      <c r="C1471" s="40">
        <v>40</v>
      </c>
      <c r="D1471" s="41" t="s">
        <v>2922</v>
      </c>
    </row>
    <row r="1472" spans="1:4" x14ac:dyDescent="0.15">
      <c r="A1472" s="40" t="s">
        <v>2923</v>
      </c>
      <c r="B1472" s="40" t="s">
        <v>2870</v>
      </c>
      <c r="C1472" s="40">
        <v>40</v>
      </c>
      <c r="D1472" s="41" t="s">
        <v>2924</v>
      </c>
    </row>
    <row r="1473" spans="1:4" x14ac:dyDescent="0.15">
      <c r="A1473" s="40" t="s">
        <v>2925</v>
      </c>
      <c r="B1473" s="40" t="s">
        <v>2870</v>
      </c>
      <c r="C1473" s="40">
        <v>40</v>
      </c>
      <c r="D1473" s="41" t="s">
        <v>2926</v>
      </c>
    </row>
    <row r="1474" spans="1:4" x14ac:dyDescent="0.15">
      <c r="A1474" s="40" t="s">
        <v>2927</v>
      </c>
      <c r="B1474" s="40" t="s">
        <v>2870</v>
      </c>
      <c r="C1474" s="40">
        <v>40</v>
      </c>
      <c r="D1474" s="41" t="s">
        <v>2928</v>
      </c>
    </row>
    <row r="1475" spans="1:4" x14ac:dyDescent="0.15">
      <c r="A1475" s="40" t="s">
        <v>2929</v>
      </c>
      <c r="B1475" s="40" t="s">
        <v>2870</v>
      </c>
      <c r="C1475" s="40">
        <v>40</v>
      </c>
      <c r="D1475" s="41" t="s">
        <v>2930</v>
      </c>
    </row>
    <row r="1476" spans="1:4" x14ac:dyDescent="0.15">
      <c r="A1476" s="40" t="s">
        <v>2931</v>
      </c>
      <c r="B1476" s="40" t="s">
        <v>2870</v>
      </c>
      <c r="C1476" s="40">
        <v>40</v>
      </c>
      <c r="D1476" s="41" t="s">
        <v>2932</v>
      </c>
    </row>
    <row r="1477" spans="1:4" x14ac:dyDescent="0.15">
      <c r="A1477" s="40" t="s">
        <v>2933</v>
      </c>
      <c r="B1477" s="40" t="s">
        <v>2903</v>
      </c>
      <c r="C1477" s="40">
        <v>40</v>
      </c>
      <c r="D1477" s="41" t="s">
        <v>2934</v>
      </c>
    </row>
    <row r="1478" spans="1:4" x14ac:dyDescent="0.15">
      <c r="A1478" s="40" t="s">
        <v>2935</v>
      </c>
      <c r="B1478" s="40" t="s">
        <v>2870</v>
      </c>
      <c r="C1478" s="40">
        <v>40</v>
      </c>
      <c r="D1478" s="41" t="s">
        <v>2936</v>
      </c>
    </row>
    <row r="1479" spans="1:4" x14ac:dyDescent="0.15">
      <c r="A1479" s="40" t="s">
        <v>2937</v>
      </c>
      <c r="B1479" s="40" t="s">
        <v>2870</v>
      </c>
      <c r="C1479" s="40">
        <v>40</v>
      </c>
      <c r="D1479" s="41" t="s">
        <v>2938</v>
      </c>
    </row>
    <row r="1480" spans="1:4" x14ac:dyDescent="0.15">
      <c r="A1480" s="40" t="s">
        <v>2939</v>
      </c>
      <c r="B1480" s="40" t="s">
        <v>2870</v>
      </c>
      <c r="C1480" s="40">
        <v>40</v>
      </c>
      <c r="D1480" s="41" t="s">
        <v>2940</v>
      </c>
    </row>
    <row r="1481" spans="1:4" x14ac:dyDescent="0.15">
      <c r="A1481" s="40" t="s">
        <v>2941</v>
      </c>
      <c r="B1481" s="40" t="s">
        <v>2870</v>
      </c>
      <c r="C1481" s="40">
        <v>40</v>
      </c>
      <c r="D1481" s="41" t="s">
        <v>2942</v>
      </c>
    </row>
    <row r="1482" spans="1:4" x14ac:dyDescent="0.15">
      <c r="A1482" s="40" t="s">
        <v>2943</v>
      </c>
      <c r="B1482" s="40" t="s">
        <v>2870</v>
      </c>
      <c r="C1482" s="40">
        <v>40</v>
      </c>
      <c r="D1482" s="41" t="s">
        <v>2944</v>
      </c>
    </row>
    <row r="1483" spans="1:4" x14ac:dyDescent="0.15">
      <c r="A1483" s="40" t="s">
        <v>2945</v>
      </c>
      <c r="B1483" s="40" t="s">
        <v>2870</v>
      </c>
      <c r="C1483" s="40">
        <v>40</v>
      </c>
      <c r="D1483" s="41" t="s">
        <v>2946</v>
      </c>
    </row>
    <row r="1484" spans="1:4" x14ac:dyDescent="0.15">
      <c r="A1484" s="40" t="s">
        <v>2947</v>
      </c>
      <c r="B1484" s="40" t="s">
        <v>2870</v>
      </c>
      <c r="C1484" s="40">
        <v>40</v>
      </c>
      <c r="D1484" s="41" t="s">
        <v>2948</v>
      </c>
    </row>
    <row r="1485" spans="1:4" x14ac:dyDescent="0.15">
      <c r="A1485" s="40" t="s">
        <v>2949</v>
      </c>
      <c r="B1485" s="40" t="s">
        <v>2870</v>
      </c>
      <c r="C1485" s="40">
        <v>40</v>
      </c>
      <c r="D1485" s="41" t="s">
        <v>2950</v>
      </c>
    </row>
    <row r="1486" spans="1:4" x14ac:dyDescent="0.15">
      <c r="A1486" s="40" t="s">
        <v>2951</v>
      </c>
      <c r="B1486" s="40" t="s">
        <v>2870</v>
      </c>
      <c r="C1486" s="40">
        <v>40</v>
      </c>
      <c r="D1486" s="41" t="s">
        <v>2952</v>
      </c>
    </row>
    <row r="1487" spans="1:4" x14ac:dyDescent="0.15">
      <c r="A1487" s="40" t="s">
        <v>2953</v>
      </c>
      <c r="B1487" s="40" t="s">
        <v>2870</v>
      </c>
      <c r="C1487" s="40">
        <v>40</v>
      </c>
      <c r="D1487" s="41" t="s">
        <v>2954</v>
      </c>
    </row>
    <row r="1488" spans="1:4" x14ac:dyDescent="0.15">
      <c r="A1488" s="40" t="s">
        <v>2955</v>
      </c>
      <c r="B1488" s="40" t="s">
        <v>2870</v>
      </c>
      <c r="C1488" s="40">
        <v>40</v>
      </c>
      <c r="D1488" s="41" t="s">
        <v>2956</v>
      </c>
    </row>
    <row r="1489" spans="1:4" x14ac:dyDescent="0.15">
      <c r="A1489" s="40" t="s">
        <v>2957</v>
      </c>
      <c r="B1489" s="40" t="s">
        <v>2870</v>
      </c>
      <c r="C1489" s="40">
        <v>40</v>
      </c>
      <c r="D1489" s="41" t="s">
        <v>2958</v>
      </c>
    </row>
    <row r="1490" spans="1:4" x14ac:dyDescent="0.15">
      <c r="A1490" s="40" t="s">
        <v>2959</v>
      </c>
      <c r="B1490" s="40" t="s">
        <v>2870</v>
      </c>
      <c r="C1490" s="40">
        <v>40</v>
      </c>
      <c r="D1490" s="41" t="s">
        <v>2960</v>
      </c>
    </row>
    <row r="1491" spans="1:4" x14ac:dyDescent="0.15">
      <c r="A1491" s="40" t="s">
        <v>2961</v>
      </c>
      <c r="B1491" s="40" t="s">
        <v>2870</v>
      </c>
      <c r="C1491" s="40">
        <v>40</v>
      </c>
      <c r="D1491" s="41" t="s">
        <v>2962</v>
      </c>
    </row>
    <row r="1492" spans="1:4" x14ac:dyDescent="0.15">
      <c r="A1492" s="40" t="s">
        <v>2963</v>
      </c>
      <c r="B1492" s="40" t="s">
        <v>2870</v>
      </c>
      <c r="C1492" s="40">
        <v>40</v>
      </c>
      <c r="D1492" s="41" t="s">
        <v>2964</v>
      </c>
    </row>
    <row r="1493" spans="1:4" x14ac:dyDescent="0.15">
      <c r="A1493" s="40" t="s">
        <v>2487</v>
      </c>
      <c r="B1493" s="40" t="s">
        <v>2870</v>
      </c>
      <c r="C1493" s="40">
        <v>40</v>
      </c>
      <c r="D1493" s="41" t="s">
        <v>2965</v>
      </c>
    </row>
    <row r="1494" spans="1:4" x14ac:dyDescent="0.15">
      <c r="A1494" s="40" t="s">
        <v>2966</v>
      </c>
      <c r="B1494" s="40" t="s">
        <v>2870</v>
      </c>
      <c r="C1494" s="40">
        <v>40</v>
      </c>
      <c r="D1494" s="41" t="s">
        <v>2967</v>
      </c>
    </row>
    <row r="1495" spans="1:4" x14ac:dyDescent="0.15">
      <c r="A1495" s="40" t="s">
        <v>2968</v>
      </c>
      <c r="B1495" s="40" t="s">
        <v>2870</v>
      </c>
      <c r="C1495" s="40">
        <v>40</v>
      </c>
      <c r="D1495" s="41" t="s">
        <v>2969</v>
      </c>
    </row>
    <row r="1496" spans="1:4" x14ac:dyDescent="0.15">
      <c r="A1496" s="40" t="s">
        <v>2970</v>
      </c>
      <c r="B1496" s="40" t="s">
        <v>2870</v>
      </c>
      <c r="C1496" s="40">
        <v>40</v>
      </c>
      <c r="D1496" s="41" t="s">
        <v>2971</v>
      </c>
    </row>
    <row r="1497" spans="1:4" x14ac:dyDescent="0.15">
      <c r="A1497" s="40" t="s">
        <v>571</v>
      </c>
      <c r="B1497" s="40" t="s">
        <v>2870</v>
      </c>
      <c r="C1497" s="40">
        <v>40</v>
      </c>
      <c r="D1497" s="41" t="s">
        <v>2972</v>
      </c>
    </row>
    <row r="1498" spans="1:4" x14ac:dyDescent="0.15">
      <c r="A1498" s="40" t="s">
        <v>2973</v>
      </c>
      <c r="B1498" s="40" t="s">
        <v>2870</v>
      </c>
      <c r="C1498" s="40">
        <v>40</v>
      </c>
      <c r="D1498" s="41" t="s">
        <v>2974</v>
      </c>
    </row>
    <row r="1499" spans="1:4" x14ac:dyDescent="0.15">
      <c r="A1499" s="40" t="s">
        <v>2975</v>
      </c>
      <c r="B1499" s="40" t="s">
        <v>2870</v>
      </c>
      <c r="C1499" s="40">
        <v>40</v>
      </c>
      <c r="D1499" s="41" t="s">
        <v>2976</v>
      </c>
    </row>
    <row r="1500" spans="1:4" x14ac:dyDescent="0.15">
      <c r="A1500" s="40" t="s">
        <v>2977</v>
      </c>
      <c r="B1500" s="40" t="s">
        <v>2870</v>
      </c>
      <c r="C1500" s="40">
        <v>40</v>
      </c>
      <c r="D1500" s="41" t="s">
        <v>2978</v>
      </c>
    </row>
    <row r="1501" spans="1:4" x14ac:dyDescent="0.15">
      <c r="A1501" s="40" t="s">
        <v>2979</v>
      </c>
      <c r="B1501" s="40" t="s">
        <v>2870</v>
      </c>
      <c r="C1501" s="40">
        <v>40</v>
      </c>
      <c r="D1501" s="41" t="s">
        <v>2980</v>
      </c>
    </row>
    <row r="1502" spans="1:4" x14ac:dyDescent="0.15">
      <c r="A1502" s="40" t="s">
        <v>2981</v>
      </c>
      <c r="B1502" s="40" t="s">
        <v>2870</v>
      </c>
      <c r="C1502" s="40">
        <v>40</v>
      </c>
      <c r="D1502" s="41" t="s">
        <v>2982</v>
      </c>
    </row>
    <row r="1503" spans="1:4" x14ac:dyDescent="0.15">
      <c r="A1503" s="40" t="s">
        <v>2983</v>
      </c>
      <c r="B1503" s="40" t="s">
        <v>2870</v>
      </c>
      <c r="C1503" s="40">
        <v>40</v>
      </c>
      <c r="D1503" s="41" t="s">
        <v>2984</v>
      </c>
    </row>
    <row r="1504" spans="1:4" x14ac:dyDescent="0.15">
      <c r="A1504" s="40" t="s">
        <v>2985</v>
      </c>
      <c r="B1504" s="40" t="s">
        <v>2870</v>
      </c>
      <c r="C1504" s="40">
        <v>40</v>
      </c>
      <c r="D1504" s="41" t="s">
        <v>2986</v>
      </c>
    </row>
    <row r="1505" spans="1:4" x14ac:dyDescent="0.15">
      <c r="A1505" s="40" t="s">
        <v>2987</v>
      </c>
      <c r="B1505" s="40" t="s">
        <v>2870</v>
      </c>
      <c r="C1505" s="40">
        <v>40</v>
      </c>
      <c r="D1505" s="41" t="s">
        <v>2988</v>
      </c>
    </row>
    <row r="1506" spans="1:4" x14ac:dyDescent="0.15">
      <c r="A1506" s="40" t="s">
        <v>2989</v>
      </c>
      <c r="B1506" s="40" t="s">
        <v>2990</v>
      </c>
      <c r="C1506" s="40">
        <v>41</v>
      </c>
      <c r="D1506" s="41" t="s">
        <v>2991</v>
      </c>
    </row>
    <row r="1507" spans="1:4" x14ac:dyDescent="0.15">
      <c r="A1507" s="40" t="s">
        <v>2992</v>
      </c>
      <c r="B1507" s="40" t="s">
        <v>2990</v>
      </c>
      <c r="C1507" s="40">
        <v>41</v>
      </c>
      <c r="D1507" s="41" t="s">
        <v>2993</v>
      </c>
    </row>
    <row r="1508" spans="1:4" x14ac:dyDescent="0.15">
      <c r="A1508" s="40" t="s">
        <v>2994</v>
      </c>
      <c r="B1508" s="40" t="s">
        <v>2990</v>
      </c>
      <c r="C1508" s="40">
        <v>41</v>
      </c>
      <c r="D1508" s="41" t="s">
        <v>2995</v>
      </c>
    </row>
    <row r="1509" spans="1:4" x14ac:dyDescent="0.15">
      <c r="A1509" s="40" t="s">
        <v>2996</v>
      </c>
      <c r="B1509" s="40" t="s">
        <v>2990</v>
      </c>
      <c r="C1509" s="40">
        <v>41</v>
      </c>
      <c r="D1509" s="41" t="s">
        <v>2997</v>
      </c>
    </row>
    <row r="1510" spans="1:4" x14ac:dyDescent="0.15">
      <c r="A1510" s="40" t="s">
        <v>2998</v>
      </c>
      <c r="B1510" s="40" t="s">
        <v>2990</v>
      </c>
      <c r="C1510" s="40">
        <v>41</v>
      </c>
      <c r="D1510" s="41" t="s">
        <v>2999</v>
      </c>
    </row>
    <row r="1511" spans="1:4" x14ac:dyDescent="0.15">
      <c r="A1511" s="40" t="s">
        <v>3000</v>
      </c>
      <c r="B1511" s="40" t="s">
        <v>2990</v>
      </c>
      <c r="C1511" s="40">
        <v>41</v>
      </c>
      <c r="D1511" s="41" t="s">
        <v>3001</v>
      </c>
    </row>
    <row r="1512" spans="1:4" x14ac:dyDescent="0.15">
      <c r="A1512" s="40" t="s">
        <v>3002</v>
      </c>
      <c r="B1512" s="40" t="s">
        <v>2990</v>
      </c>
      <c r="C1512" s="40">
        <v>41</v>
      </c>
      <c r="D1512" s="41" t="s">
        <v>3003</v>
      </c>
    </row>
    <row r="1513" spans="1:4" x14ac:dyDescent="0.15">
      <c r="A1513" s="40" t="s">
        <v>3004</v>
      </c>
      <c r="B1513" s="40" t="s">
        <v>2990</v>
      </c>
      <c r="C1513" s="40">
        <v>41</v>
      </c>
      <c r="D1513" s="41" t="s">
        <v>3005</v>
      </c>
    </row>
    <row r="1514" spans="1:4" x14ac:dyDescent="0.15">
      <c r="A1514" s="40" t="s">
        <v>3006</v>
      </c>
      <c r="B1514" s="40" t="s">
        <v>2990</v>
      </c>
      <c r="C1514" s="40">
        <v>41</v>
      </c>
      <c r="D1514" s="41" t="s">
        <v>3007</v>
      </c>
    </row>
    <row r="1515" spans="1:4" x14ac:dyDescent="0.15">
      <c r="A1515" s="40" t="s">
        <v>3008</v>
      </c>
      <c r="B1515" s="40" t="s">
        <v>2990</v>
      </c>
      <c r="C1515" s="40">
        <v>41</v>
      </c>
      <c r="D1515" s="41" t="s">
        <v>3009</v>
      </c>
    </row>
    <row r="1516" spans="1:4" x14ac:dyDescent="0.15">
      <c r="A1516" s="40" t="s">
        <v>3010</v>
      </c>
      <c r="B1516" s="40" t="s">
        <v>2990</v>
      </c>
      <c r="C1516" s="40">
        <v>41</v>
      </c>
      <c r="D1516" s="41" t="s">
        <v>3011</v>
      </c>
    </row>
    <row r="1517" spans="1:4" x14ac:dyDescent="0.15">
      <c r="A1517" s="40" t="s">
        <v>3012</v>
      </c>
      <c r="B1517" s="40" t="s">
        <v>2990</v>
      </c>
      <c r="C1517" s="40">
        <v>41</v>
      </c>
      <c r="D1517" s="41" t="s">
        <v>3013</v>
      </c>
    </row>
    <row r="1518" spans="1:4" x14ac:dyDescent="0.15">
      <c r="A1518" s="40" t="s">
        <v>3014</v>
      </c>
      <c r="B1518" s="40" t="s">
        <v>2990</v>
      </c>
      <c r="C1518" s="40">
        <v>41</v>
      </c>
      <c r="D1518" s="41" t="s">
        <v>3015</v>
      </c>
    </row>
    <row r="1519" spans="1:4" x14ac:dyDescent="0.15">
      <c r="A1519" s="40" t="s">
        <v>3016</v>
      </c>
      <c r="B1519" s="40" t="s">
        <v>2990</v>
      </c>
      <c r="C1519" s="40">
        <v>41</v>
      </c>
      <c r="D1519" s="41" t="s">
        <v>3017</v>
      </c>
    </row>
    <row r="1520" spans="1:4" x14ac:dyDescent="0.15">
      <c r="A1520" s="40" t="s">
        <v>3018</v>
      </c>
      <c r="B1520" s="40" t="s">
        <v>2990</v>
      </c>
      <c r="C1520" s="40">
        <v>41</v>
      </c>
      <c r="D1520" s="41" t="s">
        <v>3019</v>
      </c>
    </row>
    <row r="1521" spans="1:4" x14ac:dyDescent="0.15">
      <c r="A1521" s="40" t="s">
        <v>3020</v>
      </c>
      <c r="B1521" s="40" t="s">
        <v>2990</v>
      </c>
      <c r="C1521" s="40">
        <v>41</v>
      </c>
      <c r="D1521" s="41" t="s">
        <v>3021</v>
      </c>
    </row>
    <row r="1522" spans="1:4" x14ac:dyDescent="0.15">
      <c r="A1522" s="40" t="s">
        <v>3022</v>
      </c>
      <c r="B1522" s="40" t="s">
        <v>2990</v>
      </c>
      <c r="C1522" s="40">
        <v>41</v>
      </c>
      <c r="D1522" s="41" t="s">
        <v>3023</v>
      </c>
    </row>
    <row r="1523" spans="1:4" x14ac:dyDescent="0.15">
      <c r="A1523" s="40" t="s">
        <v>3024</v>
      </c>
      <c r="B1523" s="40" t="s">
        <v>2990</v>
      </c>
      <c r="C1523" s="40">
        <v>41</v>
      </c>
      <c r="D1523" s="41" t="s">
        <v>3025</v>
      </c>
    </row>
    <row r="1524" spans="1:4" x14ac:dyDescent="0.15">
      <c r="A1524" s="40" t="s">
        <v>3026</v>
      </c>
      <c r="B1524" s="40" t="s">
        <v>2990</v>
      </c>
      <c r="C1524" s="40">
        <v>41</v>
      </c>
      <c r="D1524" s="41" t="s">
        <v>3027</v>
      </c>
    </row>
    <row r="1525" spans="1:4" x14ac:dyDescent="0.15">
      <c r="A1525" s="40" t="s">
        <v>3028</v>
      </c>
      <c r="B1525" s="40" t="s">
        <v>2990</v>
      </c>
      <c r="C1525" s="40">
        <v>41</v>
      </c>
      <c r="D1525" s="41" t="s">
        <v>3029</v>
      </c>
    </row>
    <row r="1526" spans="1:4" x14ac:dyDescent="0.15">
      <c r="A1526" s="40" t="s">
        <v>3030</v>
      </c>
      <c r="B1526" s="40" t="s">
        <v>3031</v>
      </c>
      <c r="C1526" s="40">
        <v>42</v>
      </c>
      <c r="D1526" s="41" t="s">
        <v>3032</v>
      </c>
    </row>
    <row r="1527" spans="1:4" x14ac:dyDescent="0.15">
      <c r="A1527" s="40" t="s">
        <v>3033</v>
      </c>
      <c r="B1527" s="40" t="s">
        <v>3031</v>
      </c>
      <c r="C1527" s="40">
        <v>42</v>
      </c>
      <c r="D1527" s="41" t="s">
        <v>3034</v>
      </c>
    </row>
    <row r="1528" spans="1:4" x14ac:dyDescent="0.15">
      <c r="A1528" s="40" t="s">
        <v>3035</v>
      </c>
      <c r="B1528" s="40" t="s">
        <v>3031</v>
      </c>
      <c r="C1528" s="40">
        <v>42</v>
      </c>
      <c r="D1528" s="41" t="s">
        <v>3036</v>
      </c>
    </row>
    <row r="1529" spans="1:4" x14ac:dyDescent="0.15">
      <c r="A1529" s="40" t="s">
        <v>3037</v>
      </c>
      <c r="B1529" s="40" t="s">
        <v>3031</v>
      </c>
      <c r="C1529" s="40">
        <v>42</v>
      </c>
      <c r="D1529" s="41" t="s">
        <v>3038</v>
      </c>
    </row>
    <row r="1530" spans="1:4" x14ac:dyDescent="0.15">
      <c r="A1530" s="40" t="s">
        <v>3039</v>
      </c>
      <c r="B1530" s="40" t="s">
        <v>3031</v>
      </c>
      <c r="C1530" s="40">
        <v>42</v>
      </c>
      <c r="D1530" s="41" t="s">
        <v>3040</v>
      </c>
    </row>
    <row r="1531" spans="1:4" x14ac:dyDescent="0.15">
      <c r="A1531" s="40" t="s">
        <v>3041</v>
      </c>
      <c r="B1531" s="40" t="s">
        <v>3031</v>
      </c>
      <c r="C1531" s="40">
        <v>42</v>
      </c>
      <c r="D1531" s="41" t="s">
        <v>3042</v>
      </c>
    </row>
    <row r="1532" spans="1:4" x14ac:dyDescent="0.15">
      <c r="A1532" s="40" t="s">
        <v>3043</v>
      </c>
      <c r="B1532" s="40" t="s">
        <v>3031</v>
      </c>
      <c r="C1532" s="40">
        <v>42</v>
      </c>
      <c r="D1532" s="41" t="s">
        <v>3044</v>
      </c>
    </row>
    <row r="1533" spans="1:4" x14ac:dyDescent="0.15">
      <c r="A1533" s="40" t="s">
        <v>3045</v>
      </c>
      <c r="B1533" s="40" t="s">
        <v>3031</v>
      </c>
      <c r="C1533" s="40">
        <v>42</v>
      </c>
      <c r="D1533" s="41" t="s">
        <v>3046</v>
      </c>
    </row>
    <row r="1534" spans="1:4" x14ac:dyDescent="0.15">
      <c r="A1534" s="40" t="s">
        <v>3047</v>
      </c>
      <c r="B1534" s="40" t="s">
        <v>3031</v>
      </c>
      <c r="C1534" s="40">
        <v>42</v>
      </c>
      <c r="D1534" s="41" t="s">
        <v>3048</v>
      </c>
    </row>
    <row r="1535" spans="1:4" x14ac:dyDescent="0.15">
      <c r="A1535" s="40" t="s">
        <v>3049</v>
      </c>
      <c r="B1535" s="40" t="s">
        <v>3031</v>
      </c>
      <c r="C1535" s="40">
        <v>42</v>
      </c>
      <c r="D1535" s="41" t="s">
        <v>3050</v>
      </c>
    </row>
    <row r="1536" spans="1:4" x14ac:dyDescent="0.15">
      <c r="A1536" s="40" t="s">
        <v>3051</v>
      </c>
      <c r="B1536" s="40" t="s">
        <v>3031</v>
      </c>
      <c r="C1536" s="40">
        <v>42</v>
      </c>
      <c r="D1536" s="41" t="s">
        <v>3052</v>
      </c>
    </row>
    <row r="1537" spans="1:4" x14ac:dyDescent="0.15">
      <c r="A1537" s="40" t="s">
        <v>3053</v>
      </c>
      <c r="B1537" s="40" t="s">
        <v>3031</v>
      </c>
      <c r="C1537" s="40">
        <v>42</v>
      </c>
      <c r="D1537" s="41" t="s">
        <v>3054</v>
      </c>
    </row>
    <row r="1538" spans="1:4" x14ac:dyDescent="0.15">
      <c r="A1538" s="40" t="s">
        <v>3055</v>
      </c>
      <c r="B1538" s="40" t="s">
        <v>3031</v>
      </c>
      <c r="C1538" s="40">
        <v>42</v>
      </c>
      <c r="D1538" s="41" t="s">
        <v>3056</v>
      </c>
    </row>
    <row r="1539" spans="1:4" x14ac:dyDescent="0.15">
      <c r="A1539" s="40" t="s">
        <v>3057</v>
      </c>
      <c r="B1539" s="40" t="s">
        <v>3031</v>
      </c>
      <c r="C1539" s="40">
        <v>42</v>
      </c>
      <c r="D1539" s="41" t="s">
        <v>3058</v>
      </c>
    </row>
    <row r="1540" spans="1:4" x14ac:dyDescent="0.15">
      <c r="A1540" s="40" t="s">
        <v>3059</v>
      </c>
      <c r="B1540" s="40" t="s">
        <v>3031</v>
      </c>
      <c r="C1540" s="40">
        <v>42</v>
      </c>
      <c r="D1540" s="41" t="s">
        <v>3060</v>
      </c>
    </row>
    <row r="1541" spans="1:4" x14ac:dyDescent="0.15">
      <c r="A1541" s="40" t="s">
        <v>3061</v>
      </c>
      <c r="B1541" s="40" t="s">
        <v>3031</v>
      </c>
      <c r="C1541" s="40">
        <v>42</v>
      </c>
      <c r="D1541" s="41" t="s">
        <v>3062</v>
      </c>
    </row>
    <row r="1542" spans="1:4" x14ac:dyDescent="0.15">
      <c r="A1542" s="40" t="s">
        <v>3063</v>
      </c>
      <c r="B1542" s="40" t="s">
        <v>3031</v>
      </c>
      <c r="C1542" s="40">
        <v>42</v>
      </c>
      <c r="D1542" s="41" t="s">
        <v>3064</v>
      </c>
    </row>
    <row r="1543" spans="1:4" x14ac:dyDescent="0.15">
      <c r="A1543" s="40" t="s">
        <v>3065</v>
      </c>
      <c r="B1543" s="40" t="s">
        <v>3031</v>
      </c>
      <c r="C1543" s="40">
        <v>42</v>
      </c>
      <c r="D1543" s="41" t="s">
        <v>3066</v>
      </c>
    </row>
    <row r="1544" spans="1:4" x14ac:dyDescent="0.15">
      <c r="A1544" s="40" t="s">
        <v>3067</v>
      </c>
      <c r="B1544" s="40" t="s">
        <v>3031</v>
      </c>
      <c r="C1544" s="40">
        <v>42</v>
      </c>
      <c r="D1544" s="41" t="s">
        <v>3068</v>
      </c>
    </row>
    <row r="1545" spans="1:4" x14ac:dyDescent="0.15">
      <c r="A1545" s="40" t="s">
        <v>3069</v>
      </c>
      <c r="B1545" s="40" t="s">
        <v>3031</v>
      </c>
      <c r="C1545" s="40">
        <v>42</v>
      </c>
      <c r="D1545" s="41" t="s">
        <v>3070</v>
      </c>
    </row>
    <row r="1546" spans="1:4" x14ac:dyDescent="0.15">
      <c r="A1546" s="40" t="s">
        <v>3071</v>
      </c>
      <c r="B1546" s="40" t="s">
        <v>3031</v>
      </c>
      <c r="C1546" s="40">
        <v>42</v>
      </c>
      <c r="D1546" s="41" t="s">
        <v>3072</v>
      </c>
    </row>
    <row r="1547" spans="1:4" x14ac:dyDescent="0.15">
      <c r="A1547" s="40" t="s">
        <v>3073</v>
      </c>
      <c r="B1547" s="40" t="s">
        <v>3074</v>
      </c>
      <c r="C1547" s="40">
        <v>43</v>
      </c>
      <c r="D1547" s="41" t="s">
        <v>3075</v>
      </c>
    </row>
    <row r="1548" spans="1:4" x14ac:dyDescent="0.15">
      <c r="A1548" s="40" t="s">
        <v>3076</v>
      </c>
      <c r="B1548" s="40" t="s">
        <v>3074</v>
      </c>
      <c r="C1548" s="40">
        <v>43</v>
      </c>
      <c r="D1548" s="41" t="s">
        <v>3077</v>
      </c>
    </row>
    <row r="1549" spans="1:4" x14ac:dyDescent="0.15">
      <c r="A1549" s="40" t="s">
        <v>3078</v>
      </c>
      <c r="B1549" s="40" t="s">
        <v>3074</v>
      </c>
      <c r="C1549" s="40">
        <v>43</v>
      </c>
      <c r="D1549" s="41" t="s">
        <v>3079</v>
      </c>
    </row>
    <row r="1550" spans="1:4" x14ac:dyDescent="0.15">
      <c r="A1550" s="40" t="s">
        <v>3080</v>
      </c>
      <c r="B1550" s="40" t="s">
        <v>3074</v>
      </c>
      <c r="C1550" s="40">
        <v>43</v>
      </c>
      <c r="D1550" s="41" t="s">
        <v>3081</v>
      </c>
    </row>
    <row r="1551" spans="1:4" x14ac:dyDescent="0.15">
      <c r="A1551" s="40" t="s">
        <v>3082</v>
      </c>
      <c r="B1551" s="40" t="s">
        <v>3074</v>
      </c>
      <c r="C1551" s="40">
        <v>43</v>
      </c>
      <c r="D1551" s="41" t="s">
        <v>3083</v>
      </c>
    </row>
    <row r="1552" spans="1:4" x14ac:dyDescent="0.15">
      <c r="A1552" s="40" t="s">
        <v>3084</v>
      </c>
      <c r="B1552" s="40" t="s">
        <v>3074</v>
      </c>
      <c r="C1552" s="40">
        <v>43</v>
      </c>
      <c r="D1552" s="41" t="s">
        <v>3085</v>
      </c>
    </row>
    <row r="1553" spans="1:4" x14ac:dyDescent="0.15">
      <c r="A1553" s="40" t="s">
        <v>3086</v>
      </c>
      <c r="B1553" s="40" t="s">
        <v>3074</v>
      </c>
      <c r="C1553" s="40">
        <v>43</v>
      </c>
      <c r="D1553" s="41" t="s">
        <v>3087</v>
      </c>
    </row>
    <row r="1554" spans="1:4" x14ac:dyDescent="0.15">
      <c r="A1554" s="40" t="s">
        <v>3088</v>
      </c>
      <c r="B1554" s="40" t="s">
        <v>3074</v>
      </c>
      <c r="C1554" s="40">
        <v>43</v>
      </c>
      <c r="D1554" s="41" t="s">
        <v>3089</v>
      </c>
    </row>
    <row r="1555" spans="1:4" x14ac:dyDescent="0.15">
      <c r="A1555" s="40" t="s">
        <v>3090</v>
      </c>
      <c r="B1555" s="40" t="s">
        <v>3074</v>
      </c>
      <c r="C1555" s="40">
        <v>43</v>
      </c>
      <c r="D1555" s="41" t="s">
        <v>3091</v>
      </c>
    </row>
    <row r="1556" spans="1:4" x14ac:dyDescent="0.15">
      <c r="A1556" s="40" t="s">
        <v>3092</v>
      </c>
      <c r="B1556" s="40" t="s">
        <v>3074</v>
      </c>
      <c r="C1556" s="40">
        <v>43</v>
      </c>
      <c r="D1556" s="41" t="s">
        <v>3093</v>
      </c>
    </row>
    <row r="1557" spans="1:4" x14ac:dyDescent="0.15">
      <c r="A1557" s="40" t="s">
        <v>3094</v>
      </c>
      <c r="B1557" s="40" t="s">
        <v>3074</v>
      </c>
      <c r="C1557" s="40">
        <v>43</v>
      </c>
      <c r="D1557" s="41" t="s">
        <v>3095</v>
      </c>
    </row>
    <row r="1558" spans="1:4" x14ac:dyDescent="0.15">
      <c r="A1558" s="40" t="s">
        <v>3096</v>
      </c>
      <c r="B1558" s="40" t="s">
        <v>3074</v>
      </c>
      <c r="C1558" s="40">
        <v>43</v>
      </c>
      <c r="D1558" s="41" t="s">
        <v>3097</v>
      </c>
    </row>
    <row r="1559" spans="1:4" x14ac:dyDescent="0.15">
      <c r="A1559" s="40" t="s">
        <v>3098</v>
      </c>
      <c r="B1559" s="40" t="s">
        <v>3074</v>
      </c>
      <c r="C1559" s="40">
        <v>43</v>
      </c>
      <c r="D1559" s="41" t="s">
        <v>3099</v>
      </c>
    </row>
    <row r="1560" spans="1:4" x14ac:dyDescent="0.15">
      <c r="A1560" s="40" t="s">
        <v>3100</v>
      </c>
      <c r="B1560" s="40" t="s">
        <v>3074</v>
      </c>
      <c r="C1560" s="40">
        <v>43</v>
      </c>
      <c r="D1560" s="41" t="s">
        <v>3101</v>
      </c>
    </row>
    <row r="1561" spans="1:4" x14ac:dyDescent="0.15">
      <c r="A1561" s="40" t="s">
        <v>597</v>
      </c>
      <c r="B1561" s="40" t="s">
        <v>3074</v>
      </c>
      <c r="C1561" s="40">
        <v>43</v>
      </c>
      <c r="D1561" s="41" t="s">
        <v>3102</v>
      </c>
    </row>
    <row r="1562" spans="1:4" x14ac:dyDescent="0.15">
      <c r="A1562" s="40" t="s">
        <v>3103</v>
      </c>
      <c r="B1562" s="40" t="s">
        <v>3074</v>
      </c>
      <c r="C1562" s="40">
        <v>43</v>
      </c>
      <c r="D1562" s="41" t="s">
        <v>3104</v>
      </c>
    </row>
    <row r="1563" spans="1:4" x14ac:dyDescent="0.15">
      <c r="A1563" s="40" t="s">
        <v>3105</v>
      </c>
      <c r="B1563" s="40" t="s">
        <v>3074</v>
      </c>
      <c r="C1563" s="40">
        <v>43</v>
      </c>
      <c r="D1563" s="41" t="s">
        <v>3106</v>
      </c>
    </row>
    <row r="1564" spans="1:4" x14ac:dyDescent="0.15">
      <c r="A1564" s="40" t="s">
        <v>3107</v>
      </c>
      <c r="B1564" s="40" t="s">
        <v>3074</v>
      </c>
      <c r="C1564" s="40">
        <v>43</v>
      </c>
      <c r="D1564" s="41" t="s">
        <v>3108</v>
      </c>
    </row>
    <row r="1565" spans="1:4" x14ac:dyDescent="0.15">
      <c r="A1565" s="40" t="s">
        <v>3109</v>
      </c>
      <c r="B1565" s="40" t="s">
        <v>3074</v>
      </c>
      <c r="C1565" s="40">
        <v>43</v>
      </c>
      <c r="D1565" s="41" t="s">
        <v>3110</v>
      </c>
    </row>
    <row r="1566" spans="1:4" x14ac:dyDescent="0.15">
      <c r="A1566" s="40" t="s">
        <v>3111</v>
      </c>
      <c r="B1566" s="40" t="s">
        <v>3074</v>
      </c>
      <c r="C1566" s="40">
        <v>43</v>
      </c>
      <c r="D1566" s="41" t="s">
        <v>3112</v>
      </c>
    </row>
    <row r="1567" spans="1:4" x14ac:dyDescent="0.15">
      <c r="A1567" s="40" t="s">
        <v>3113</v>
      </c>
      <c r="B1567" s="40" t="s">
        <v>3074</v>
      </c>
      <c r="C1567" s="40">
        <v>43</v>
      </c>
      <c r="D1567" s="41" t="s">
        <v>3114</v>
      </c>
    </row>
    <row r="1568" spans="1:4" x14ac:dyDescent="0.15">
      <c r="A1568" s="40" t="s">
        <v>3115</v>
      </c>
      <c r="B1568" s="40" t="s">
        <v>3074</v>
      </c>
      <c r="C1568" s="40">
        <v>43</v>
      </c>
      <c r="D1568" s="41" t="s">
        <v>3116</v>
      </c>
    </row>
    <row r="1569" spans="1:4" x14ac:dyDescent="0.15">
      <c r="A1569" s="40" t="s">
        <v>3117</v>
      </c>
      <c r="B1569" s="40" t="s">
        <v>3074</v>
      </c>
      <c r="C1569" s="40">
        <v>43</v>
      </c>
      <c r="D1569" s="41" t="s">
        <v>3118</v>
      </c>
    </row>
    <row r="1570" spans="1:4" x14ac:dyDescent="0.15">
      <c r="A1570" s="40" t="s">
        <v>3119</v>
      </c>
      <c r="B1570" s="40" t="s">
        <v>3074</v>
      </c>
      <c r="C1570" s="40">
        <v>43</v>
      </c>
      <c r="D1570" s="41" t="s">
        <v>3120</v>
      </c>
    </row>
    <row r="1571" spans="1:4" x14ac:dyDescent="0.15">
      <c r="A1571" s="40" t="s">
        <v>1732</v>
      </c>
      <c r="B1571" s="40" t="s">
        <v>3074</v>
      </c>
      <c r="C1571" s="40">
        <v>43</v>
      </c>
      <c r="D1571" s="41" t="s">
        <v>3121</v>
      </c>
    </row>
    <row r="1572" spans="1:4" x14ac:dyDescent="0.15">
      <c r="A1572" s="40" t="s">
        <v>3122</v>
      </c>
      <c r="B1572" s="40" t="s">
        <v>3074</v>
      </c>
      <c r="C1572" s="40">
        <v>43</v>
      </c>
      <c r="D1572" s="41" t="s">
        <v>3123</v>
      </c>
    </row>
    <row r="1573" spans="1:4" x14ac:dyDescent="0.15">
      <c r="A1573" s="40" t="s">
        <v>3124</v>
      </c>
      <c r="B1573" s="40" t="s">
        <v>3074</v>
      </c>
      <c r="C1573" s="40">
        <v>43</v>
      </c>
      <c r="D1573" s="41" t="s">
        <v>3125</v>
      </c>
    </row>
    <row r="1574" spans="1:4" x14ac:dyDescent="0.15">
      <c r="A1574" s="40" t="s">
        <v>3126</v>
      </c>
      <c r="B1574" s="40" t="s">
        <v>3074</v>
      </c>
      <c r="C1574" s="40">
        <v>43</v>
      </c>
      <c r="D1574" s="41" t="s">
        <v>3127</v>
      </c>
    </row>
    <row r="1575" spans="1:4" x14ac:dyDescent="0.15">
      <c r="A1575" s="40" t="s">
        <v>3128</v>
      </c>
      <c r="B1575" s="40" t="s">
        <v>3074</v>
      </c>
      <c r="C1575" s="40">
        <v>43</v>
      </c>
      <c r="D1575" s="41" t="s">
        <v>3129</v>
      </c>
    </row>
    <row r="1576" spans="1:4" x14ac:dyDescent="0.15">
      <c r="A1576" s="40" t="s">
        <v>3130</v>
      </c>
      <c r="B1576" s="40" t="s">
        <v>3074</v>
      </c>
      <c r="C1576" s="40">
        <v>43</v>
      </c>
      <c r="D1576" s="41" t="s">
        <v>3131</v>
      </c>
    </row>
    <row r="1577" spans="1:4" x14ac:dyDescent="0.15">
      <c r="A1577" s="40" t="s">
        <v>3132</v>
      </c>
      <c r="B1577" s="40" t="s">
        <v>3074</v>
      </c>
      <c r="C1577" s="40">
        <v>43</v>
      </c>
      <c r="D1577" s="41" t="s">
        <v>3133</v>
      </c>
    </row>
    <row r="1578" spans="1:4" x14ac:dyDescent="0.15">
      <c r="A1578" s="40" t="s">
        <v>3134</v>
      </c>
      <c r="B1578" s="40" t="s">
        <v>3074</v>
      </c>
      <c r="C1578" s="40">
        <v>43</v>
      </c>
      <c r="D1578" s="41" t="s">
        <v>3135</v>
      </c>
    </row>
    <row r="1579" spans="1:4" x14ac:dyDescent="0.15">
      <c r="A1579" s="40" t="s">
        <v>3136</v>
      </c>
      <c r="B1579" s="40" t="s">
        <v>3074</v>
      </c>
      <c r="C1579" s="40">
        <v>43</v>
      </c>
      <c r="D1579" s="41" t="s">
        <v>3137</v>
      </c>
    </row>
    <row r="1580" spans="1:4" x14ac:dyDescent="0.15">
      <c r="A1580" s="40" t="s">
        <v>3138</v>
      </c>
      <c r="B1580" s="40" t="s">
        <v>3074</v>
      </c>
      <c r="C1580" s="40">
        <v>43</v>
      </c>
      <c r="D1580" s="41" t="s">
        <v>3139</v>
      </c>
    </row>
    <row r="1581" spans="1:4" x14ac:dyDescent="0.15">
      <c r="A1581" s="40" t="s">
        <v>3140</v>
      </c>
      <c r="B1581" s="40" t="s">
        <v>3074</v>
      </c>
      <c r="C1581" s="40">
        <v>43</v>
      </c>
      <c r="D1581" s="41" t="s">
        <v>3141</v>
      </c>
    </row>
    <row r="1582" spans="1:4" x14ac:dyDescent="0.15">
      <c r="A1582" s="40" t="s">
        <v>3142</v>
      </c>
      <c r="B1582" s="40" t="s">
        <v>3074</v>
      </c>
      <c r="C1582" s="40">
        <v>43</v>
      </c>
      <c r="D1582" s="41" t="s">
        <v>3143</v>
      </c>
    </row>
    <row r="1583" spans="1:4" x14ac:dyDescent="0.15">
      <c r="A1583" s="40" t="s">
        <v>3144</v>
      </c>
      <c r="B1583" s="40" t="s">
        <v>3074</v>
      </c>
      <c r="C1583" s="40">
        <v>43</v>
      </c>
      <c r="D1583" s="41" t="s">
        <v>3145</v>
      </c>
    </row>
    <row r="1584" spans="1:4" x14ac:dyDescent="0.15">
      <c r="A1584" s="40" t="s">
        <v>3146</v>
      </c>
      <c r="B1584" s="40" t="s">
        <v>3074</v>
      </c>
      <c r="C1584" s="40">
        <v>43</v>
      </c>
      <c r="D1584" s="41" t="s">
        <v>3147</v>
      </c>
    </row>
    <row r="1585" spans="1:4" x14ac:dyDescent="0.15">
      <c r="A1585" s="40" t="s">
        <v>3148</v>
      </c>
      <c r="B1585" s="40" t="s">
        <v>3074</v>
      </c>
      <c r="C1585" s="40">
        <v>43</v>
      </c>
      <c r="D1585" s="41" t="s">
        <v>3149</v>
      </c>
    </row>
    <row r="1586" spans="1:4" x14ac:dyDescent="0.15">
      <c r="A1586" s="40" t="s">
        <v>3150</v>
      </c>
      <c r="B1586" s="40" t="s">
        <v>3074</v>
      </c>
      <c r="C1586" s="40">
        <v>43</v>
      </c>
      <c r="D1586" s="41" t="s">
        <v>3151</v>
      </c>
    </row>
    <row r="1587" spans="1:4" x14ac:dyDescent="0.15">
      <c r="A1587" s="40" t="s">
        <v>3152</v>
      </c>
      <c r="B1587" s="40" t="s">
        <v>3074</v>
      </c>
      <c r="C1587" s="40">
        <v>43</v>
      </c>
      <c r="D1587" s="41" t="s">
        <v>3153</v>
      </c>
    </row>
    <row r="1588" spans="1:4" x14ac:dyDescent="0.15">
      <c r="A1588" s="40" t="s">
        <v>3154</v>
      </c>
      <c r="B1588" s="40" t="s">
        <v>3074</v>
      </c>
      <c r="C1588" s="40">
        <v>43</v>
      </c>
      <c r="D1588" s="41" t="s">
        <v>3155</v>
      </c>
    </row>
    <row r="1589" spans="1:4" x14ac:dyDescent="0.15">
      <c r="A1589" s="40" t="s">
        <v>3156</v>
      </c>
      <c r="B1589" s="40" t="s">
        <v>3074</v>
      </c>
      <c r="C1589" s="40">
        <v>43</v>
      </c>
      <c r="D1589" s="41" t="s">
        <v>3157</v>
      </c>
    </row>
    <row r="1590" spans="1:4" x14ac:dyDescent="0.15">
      <c r="A1590" s="40" t="s">
        <v>3158</v>
      </c>
      <c r="B1590" s="40" t="s">
        <v>3074</v>
      </c>
      <c r="C1590" s="40">
        <v>43</v>
      </c>
      <c r="D1590" s="41" t="s">
        <v>3159</v>
      </c>
    </row>
    <row r="1591" spans="1:4" x14ac:dyDescent="0.15">
      <c r="A1591" s="40" t="s">
        <v>3160</v>
      </c>
      <c r="B1591" s="40" t="s">
        <v>3074</v>
      </c>
      <c r="C1591" s="40">
        <v>43</v>
      </c>
      <c r="D1591" s="41" t="s">
        <v>3161</v>
      </c>
    </row>
    <row r="1592" spans="1:4" x14ac:dyDescent="0.15">
      <c r="A1592" s="40" t="s">
        <v>3162</v>
      </c>
      <c r="B1592" s="40" t="s">
        <v>3163</v>
      </c>
      <c r="C1592" s="40">
        <v>44</v>
      </c>
      <c r="D1592" s="41" t="s">
        <v>3164</v>
      </c>
    </row>
    <row r="1593" spans="1:4" x14ac:dyDescent="0.15">
      <c r="A1593" s="40" t="s">
        <v>3165</v>
      </c>
      <c r="B1593" s="40" t="s">
        <v>3163</v>
      </c>
      <c r="C1593" s="40">
        <v>44</v>
      </c>
      <c r="D1593" s="41" t="s">
        <v>3166</v>
      </c>
    </row>
    <row r="1594" spans="1:4" x14ac:dyDescent="0.15">
      <c r="A1594" s="40" t="s">
        <v>3167</v>
      </c>
      <c r="B1594" s="40" t="s">
        <v>3163</v>
      </c>
      <c r="C1594" s="40">
        <v>44</v>
      </c>
      <c r="D1594" s="41" t="s">
        <v>3168</v>
      </c>
    </row>
    <row r="1595" spans="1:4" x14ac:dyDescent="0.15">
      <c r="A1595" s="40" t="s">
        <v>3169</v>
      </c>
      <c r="B1595" s="40" t="s">
        <v>3163</v>
      </c>
      <c r="C1595" s="40">
        <v>44</v>
      </c>
      <c r="D1595" s="41" t="s">
        <v>3170</v>
      </c>
    </row>
    <row r="1596" spans="1:4" x14ac:dyDescent="0.15">
      <c r="A1596" s="40" t="s">
        <v>3171</v>
      </c>
      <c r="B1596" s="40" t="s">
        <v>3163</v>
      </c>
      <c r="C1596" s="40">
        <v>44</v>
      </c>
      <c r="D1596" s="41" t="s">
        <v>3172</v>
      </c>
    </row>
    <row r="1597" spans="1:4" x14ac:dyDescent="0.15">
      <c r="A1597" s="40" t="s">
        <v>3173</v>
      </c>
      <c r="B1597" s="40" t="s">
        <v>3163</v>
      </c>
      <c r="C1597" s="40">
        <v>44</v>
      </c>
      <c r="D1597" s="41" t="s">
        <v>3174</v>
      </c>
    </row>
    <row r="1598" spans="1:4" x14ac:dyDescent="0.15">
      <c r="A1598" s="40" t="s">
        <v>3175</v>
      </c>
      <c r="B1598" s="40" t="s">
        <v>3163</v>
      </c>
      <c r="C1598" s="40">
        <v>44</v>
      </c>
      <c r="D1598" s="41" t="s">
        <v>3176</v>
      </c>
    </row>
    <row r="1599" spans="1:4" x14ac:dyDescent="0.15">
      <c r="A1599" s="40" t="s">
        <v>3177</v>
      </c>
      <c r="B1599" s="40" t="s">
        <v>3163</v>
      </c>
      <c r="C1599" s="40">
        <v>44</v>
      </c>
      <c r="D1599" s="41" t="s">
        <v>3178</v>
      </c>
    </row>
    <row r="1600" spans="1:4" x14ac:dyDescent="0.15">
      <c r="A1600" s="40" t="s">
        <v>3179</v>
      </c>
      <c r="B1600" s="40" t="s">
        <v>3163</v>
      </c>
      <c r="C1600" s="40">
        <v>44</v>
      </c>
      <c r="D1600" s="41" t="s">
        <v>3180</v>
      </c>
    </row>
    <row r="1601" spans="1:4" x14ac:dyDescent="0.15">
      <c r="A1601" s="40" t="s">
        <v>3181</v>
      </c>
      <c r="B1601" s="40" t="s">
        <v>3163</v>
      </c>
      <c r="C1601" s="40">
        <v>44</v>
      </c>
      <c r="D1601" s="41" t="s">
        <v>3182</v>
      </c>
    </row>
    <row r="1602" spans="1:4" x14ac:dyDescent="0.15">
      <c r="A1602" s="40" t="s">
        <v>3183</v>
      </c>
      <c r="B1602" s="40" t="s">
        <v>3163</v>
      </c>
      <c r="C1602" s="40">
        <v>44</v>
      </c>
      <c r="D1602" s="41" t="s">
        <v>3184</v>
      </c>
    </row>
    <row r="1603" spans="1:4" x14ac:dyDescent="0.15">
      <c r="A1603" s="40" t="s">
        <v>3185</v>
      </c>
      <c r="B1603" s="40" t="s">
        <v>3163</v>
      </c>
      <c r="C1603" s="40">
        <v>44</v>
      </c>
      <c r="D1603" s="41" t="s">
        <v>3186</v>
      </c>
    </row>
    <row r="1604" spans="1:4" x14ac:dyDescent="0.15">
      <c r="A1604" s="40" t="s">
        <v>3187</v>
      </c>
      <c r="B1604" s="40" t="s">
        <v>3163</v>
      </c>
      <c r="C1604" s="40">
        <v>44</v>
      </c>
      <c r="D1604" s="41" t="s">
        <v>3188</v>
      </c>
    </row>
    <row r="1605" spans="1:4" x14ac:dyDescent="0.15">
      <c r="A1605" s="40" t="s">
        <v>3189</v>
      </c>
      <c r="B1605" s="40" t="s">
        <v>3163</v>
      </c>
      <c r="C1605" s="40">
        <v>44</v>
      </c>
      <c r="D1605" s="41" t="s">
        <v>3190</v>
      </c>
    </row>
    <row r="1606" spans="1:4" x14ac:dyDescent="0.15">
      <c r="A1606" s="40" t="s">
        <v>3191</v>
      </c>
      <c r="B1606" s="40" t="s">
        <v>3163</v>
      </c>
      <c r="C1606" s="40">
        <v>44</v>
      </c>
      <c r="D1606" s="41" t="s">
        <v>3192</v>
      </c>
    </row>
    <row r="1607" spans="1:4" x14ac:dyDescent="0.15">
      <c r="A1607" s="40" t="s">
        <v>3193</v>
      </c>
      <c r="B1607" s="40" t="s">
        <v>3163</v>
      </c>
      <c r="C1607" s="40">
        <v>44</v>
      </c>
      <c r="D1607" s="41" t="s">
        <v>3194</v>
      </c>
    </row>
    <row r="1608" spans="1:4" x14ac:dyDescent="0.15">
      <c r="A1608" s="40" t="s">
        <v>3195</v>
      </c>
      <c r="B1608" s="40" t="s">
        <v>3163</v>
      </c>
      <c r="C1608" s="40">
        <v>44</v>
      </c>
      <c r="D1608" s="41" t="s">
        <v>3196</v>
      </c>
    </row>
    <row r="1609" spans="1:4" x14ac:dyDescent="0.15">
      <c r="A1609" s="40" t="s">
        <v>3197</v>
      </c>
      <c r="B1609" s="40" t="s">
        <v>3163</v>
      </c>
      <c r="C1609" s="40">
        <v>44</v>
      </c>
      <c r="D1609" s="41" t="s">
        <v>3198</v>
      </c>
    </row>
    <row r="1610" spans="1:4" x14ac:dyDescent="0.15">
      <c r="A1610" s="40" t="s">
        <v>3199</v>
      </c>
      <c r="B1610" s="40" t="s">
        <v>3200</v>
      </c>
      <c r="C1610" s="40">
        <v>45</v>
      </c>
      <c r="D1610" s="41" t="s">
        <v>3201</v>
      </c>
    </row>
    <row r="1611" spans="1:4" x14ac:dyDescent="0.15">
      <c r="A1611" s="40" t="s">
        <v>3202</v>
      </c>
      <c r="B1611" s="40" t="s">
        <v>3200</v>
      </c>
      <c r="C1611" s="40">
        <v>45</v>
      </c>
      <c r="D1611" s="41" t="s">
        <v>3203</v>
      </c>
    </row>
    <row r="1612" spans="1:4" x14ac:dyDescent="0.15">
      <c r="A1612" s="40" t="s">
        <v>3204</v>
      </c>
      <c r="B1612" s="40" t="s">
        <v>3200</v>
      </c>
      <c r="C1612" s="40">
        <v>45</v>
      </c>
      <c r="D1612" s="41" t="s">
        <v>3205</v>
      </c>
    </row>
    <row r="1613" spans="1:4" x14ac:dyDescent="0.15">
      <c r="A1613" s="40" t="s">
        <v>3206</v>
      </c>
      <c r="B1613" s="40" t="s">
        <v>3200</v>
      </c>
      <c r="C1613" s="40">
        <v>45</v>
      </c>
      <c r="D1613" s="41" t="s">
        <v>3207</v>
      </c>
    </row>
    <row r="1614" spans="1:4" x14ac:dyDescent="0.15">
      <c r="A1614" s="40" t="s">
        <v>3208</v>
      </c>
      <c r="B1614" s="40" t="s">
        <v>3200</v>
      </c>
      <c r="C1614" s="40">
        <v>45</v>
      </c>
      <c r="D1614" s="41" t="s">
        <v>3209</v>
      </c>
    </row>
    <row r="1615" spans="1:4" x14ac:dyDescent="0.15">
      <c r="A1615" s="40" t="s">
        <v>3210</v>
      </c>
      <c r="B1615" s="40" t="s">
        <v>3200</v>
      </c>
      <c r="C1615" s="40">
        <v>45</v>
      </c>
      <c r="D1615" s="41" t="s">
        <v>3211</v>
      </c>
    </row>
    <row r="1616" spans="1:4" x14ac:dyDescent="0.15">
      <c r="A1616" s="40" t="s">
        <v>3212</v>
      </c>
      <c r="B1616" s="40" t="s">
        <v>3200</v>
      </c>
      <c r="C1616" s="40">
        <v>45</v>
      </c>
      <c r="D1616" s="41" t="s">
        <v>3213</v>
      </c>
    </row>
    <row r="1617" spans="1:4" x14ac:dyDescent="0.15">
      <c r="A1617" s="40" t="s">
        <v>3214</v>
      </c>
      <c r="B1617" s="40" t="s">
        <v>3200</v>
      </c>
      <c r="C1617" s="40">
        <v>45</v>
      </c>
      <c r="D1617" s="41" t="s">
        <v>3215</v>
      </c>
    </row>
    <row r="1618" spans="1:4" x14ac:dyDescent="0.15">
      <c r="A1618" s="40" t="s">
        <v>3216</v>
      </c>
      <c r="B1618" s="40" t="s">
        <v>3200</v>
      </c>
      <c r="C1618" s="40">
        <v>45</v>
      </c>
      <c r="D1618" s="41" t="s">
        <v>3217</v>
      </c>
    </row>
    <row r="1619" spans="1:4" x14ac:dyDescent="0.15">
      <c r="A1619" s="40" t="s">
        <v>3218</v>
      </c>
      <c r="B1619" s="40" t="s">
        <v>3200</v>
      </c>
      <c r="C1619" s="40">
        <v>45</v>
      </c>
      <c r="D1619" s="41" t="s">
        <v>3219</v>
      </c>
    </row>
    <row r="1620" spans="1:4" x14ac:dyDescent="0.15">
      <c r="A1620" s="40" t="s">
        <v>3220</v>
      </c>
      <c r="B1620" s="40" t="s">
        <v>3200</v>
      </c>
      <c r="C1620" s="40">
        <v>45</v>
      </c>
      <c r="D1620" s="41" t="s">
        <v>3221</v>
      </c>
    </row>
    <row r="1621" spans="1:4" x14ac:dyDescent="0.15">
      <c r="A1621" s="40" t="s">
        <v>3222</v>
      </c>
      <c r="B1621" s="40" t="s">
        <v>3200</v>
      </c>
      <c r="C1621" s="40">
        <v>45</v>
      </c>
      <c r="D1621" s="41" t="s">
        <v>3223</v>
      </c>
    </row>
    <row r="1622" spans="1:4" x14ac:dyDescent="0.15">
      <c r="A1622" s="40" t="s">
        <v>3224</v>
      </c>
      <c r="B1622" s="40" t="s">
        <v>3200</v>
      </c>
      <c r="C1622" s="40">
        <v>45</v>
      </c>
      <c r="D1622" s="41" t="s">
        <v>3225</v>
      </c>
    </row>
    <row r="1623" spans="1:4" x14ac:dyDescent="0.15">
      <c r="A1623" s="40" t="s">
        <v>3226</v>
      </c>
      <c r="B1623" s="40" t="s">
        <v>3200</v>
      </c>
      <c r="C1623" s="40">
        <v>45</v>
      </c>
      <c r="D1623" s="41" t="s">
        <v>3227</v>
      </c>
    </row>
    <row r="1624" spans="1:4" x14ac:dyDescent="0.15">
      <c r="A1624" s="40" t="s">
        <v>3228</v>
      </c>
      <c r="B1624" s="40" t="s">
        <v>3200</v>
      </c>
      <c r="C1624" s="40">
        <v>45</v>
      </c>
      <c r="D1624" s="41" t="s">
        <v>3229</v>
      </c>
    </row>
    <row r="1625" spans="1:4" x14ac:dyDescent="0.15">
      <c r="A1625" s="40" t="s">
        <v>3230</v>
      </c>
      <c r="B1625" s="40" t="s">
        <v>3200</v>
      </c>
      <c r="C1625" s="40">
        <v>45</v>
      </c>
      <c r="D1625" s="41" t="s">
        <v>3231</v>
      </c>
    </row>
    <row r="1626" spans="1:4" x14ac:dyDescent="0.15">
      <c r="A1626" s="40" t="s">
        <v>3232</v>
      </c>
      <c r="B1626" s="40" t="s">
        <v>3200</v>
      </c>
      <c r="C1626" s="40">
        <v>45</v>
      </c>
      <c r="D1626" s="41" t="s">
        <v>3233</v>
      </c>
    </row>
    <row r="1627" spans="1:4" x14ac:dyDescent="0.15">
      <c r="A1627" s="40" t="s">
        <v>3234</v>
      </c>
      <c r="B1627" s="40" t="s">
        <v>3200</v>
      </c>
      <c r="C1627" s="40">
        <v>45</v>
      </c>
      <c r="D1627" s="41" t="s">
        <v>3235</v>
      </c>
    </row>
    <row r="1628" spans="1:4" x14ac:dyDescent="0.15">
      <c r="A1628" s="40" t="s">
        <v>3236</v>
      </c>
      <c r="B1628" s="40" t="s">
        <v>3200</v>
      </c>
      <c r="C1628" s="40">
        <v>45</v>
      </c>
      <c r="D1628" s="41" t="s">
        <v>3237</v>
      </c>
    </row>
    <row r="1629" spans="1:4" x14ac:dyDescent="0.15">
      <c r="A1629" s="40" t="s">
        <v>3238</v>
      </c>
      <c r="B1629" s="40" t="s">
        <v>3200</v>
      </c>
      <c r="C1629" s="40">
        <v>45</v>
      </c>
      <c r="D1629" s="41" t="s">
        <v>3239</v>
      </c>
    </row>
    <row r="1630" spans="1:4" x14ac:dyDescent="0.15">
      <c r="A1630" s="40" t="s">
        <v>3240</v>
      </c>
      <c r="B1630" s="40" t="s">
        <v>3200</v>
      </c>
      <c r="C1630" s="40">
        <v>45</v>
      </c>
      <c r="D1630" s="41" t="s">
        <v>3241</v>
      </c>
    </row>
    <row r="1631" spans="1:4" x14ac:dyDescent="0.15">
      <c r="A1631" s="40" t="s">
        <v>3242</v>
      </c>
      <c r="B1631" s="40" t="s">
        <v>3200</v>
      </c>
      <c r="C1631" s="40">
        <v>45</v>
      </c>
      <c r="D1631" s="41" t="s">
        <v>3243</v>
      </c>
    </row>
    <row r="1632" spans="1:4" x14ac:dyDescent="0.15">
      <c r="A1632" s="40" t="s">
        <v>648</v>
      </c>
      <c r="B1632" s="40" t="s">
        <v>3200</v>
      </c>
      <c r="C1632" s="40">
        <v>45</v>
      </c>
      <c r="D1632" s="41" t="s">
        <v>3244</v>
      </c>
    </row>
    <row r="1633" spans="1:4" x14ac:dyDescent="0.15">
      <c r="A1633" s="40" t="s">
        <v>3245</v>
      </c>
      <c r="B1633" s="40" t="s">
        <v>3200</v>
      </c>
      <c r="C1633" s="40">
        <v>45</v>
      </c>
      <c r="D1633" s="41" t="s">
        <v>3246</v>
      </c>
    </row>
    <row r="1634" spans="1:4" x14ac:dyDescent="0.15">
      <c r="A1634" s="40" t="s">
        <v>3247</v>
      </c>
      <c r="B1634" s="40" t="s">
        <v>3200</v>
      </c>
      <c r="C1634" s="40">
        <v>45</v>
      </c>
      <c r="D1634" s="41" t="s">
        <v>3248</v>
      </c>
    </row>
    <row r="1635" spans="1:4" x14ac:dyDescent="0.15">
      <c r="A1635" s="40" t="s">
        <v>3249</v>
      </c>
      <c r="B1635" s="40" t="s">
        <v>3200</v>
      </c>
      <c r="C1635" s="40">
        <v>45</v>
      </c>
      <c r="D1635" s="41" t="s">
        <v>3250</v>
      </c>
    </row>
    <row r="1636" spans="1:4" x14ac:dyDescent="0.15">
      <c r="A1636" s="40" t="s">
        <v>3251</v>
      </c>
      <c r="B1636" s="40" t="s">
        <v>3252</v>
      </c>
      <c r="C1636" s="40">
        <v>46</v>
      </c>
      <c r="D1636" s="41" t="s">
        <v>3253</v>
      </c>
    </row>
    <row r="1637" spans="1:4" x14ac:dyDescent="0.15">
      <c r="A1637" s="40" t="s">
        <v>3254</v>
      </c>
      <c r="B1637" s="40" t="s">
        <v>3252</v>
      </c>
      <c r="C1637" s="40">
        <v>46</v>
      </c>
      <c r="D1637" s="41" t="s">
        <v>3255</v>
      </c>
    </row>
    <row r="1638" spans="1:4" x14ac:dyDescent="0.15">
      <c r="A1638" s="40" t="s">
        <v>3256</v>
      </c>
      <c r="B1638" s="40" t="s">
        <v>3252</v>
      </c>
      <c r="C1638" s="40">
        <v>46</v>
      </c>
      <c r="D1638" s="41" t="s">
        <v>3257</v>
      </c>
    </row>
    <row r="1639" spans="1:4" x14ac:dyDescent="0.15">
      <c r="A1639" s="40" t="s">
        <v>3258</v>
      </c>
      <c r="B1639" s="40" t="s">
        <v>3252</v>
      </c>
      <c r="C1639" s="40">
        <v>46</v>
      </c>
      <c r="D1639" s="41" t="s">
        <v>3259</v>
      </c>
    </row>
    <row r="1640" spans="1:4" x14ac:dyDescent="0.15">
      <c r="A1640" s="40" t="s">
        <v>3260</v>
      </c>
      <c r="B1640" s="40" t="s">
        <v>3252</v>
      </c>
      <c r="C1640" s="40">
        <v>46</v>
      </c>
      <c r="D1640" s="41" t="s">
        <v>3261</v>
      </c>
    </row>
    <row r="1641" spans="1:4" x14ac:dyDescent="0.15">
      <c r="A1641" s="40" t="s">
        <v>3262</v>
      </c>
      <c r="B1641" s="40" t="s">
        <v>3252</v>
      </c>
      <c r="C1641" s="40">
        <v>46</v>
      </c>
      <c r="D1641" s="41" t="s">
        <v>3263</v>
      </c>
    </row>
    <row r="1642" spans="1:4" x14ac:dyDescent="0.15">
      <c r="A1642" s="40" t="s">
        <v>3264</v>
      </c>
      <c r="B1642" s="40" t="s">
        <v>3252</v>
      </c>
      <c r="C1642" s="40">
        <v>46</v>
      </c>
      <c r="D1642" s="41" t="s">
        <v>3265</v>
      </c>
    </row>
    <row r="1643" spans="1:4" x14ac:dyDescent="0.15">
      <c r="A1643" s="40" t="s">
        <v>3266</v>
      </c>
      <c r="B1643" s="40" t="s">
        <v>3252</v>
      </c>
      <c r="C1643" s="40">
        <v>46</v>
      </c>
      <c r="D1643" s="41" t="s">
        <v>3267</v>
      </c>
    </row>
    <row r="1644" spans="1:4" x14ac:dyDescent="0.15">
      <c r="A1644" s="40" t="s">
        <v>3268</v>
      </c>
      <c r="B1644" s="40" t="s">
        <v>3252</v>
      </c>
      <c r="C1644" s="40">
        <v>46</v>
      </c>
      <c r="D1644" s="41" t="s">
        <v>3269</v>
      </c>
    </row>
    <row r="1645" spans="1:4" x14ac:dyDescent="0.15">
      <c r="A1645" s="40" t="s">
        <v>3270</v>
      </c>
      <c r="B1645" s="40" t="s">
        <v>3252</v>
      </c>
      <c r="C1645" s="40">
        <v>46</v>
      </c>
      <c r="D1645" s="41" t="s">
        <v>3271</v>
      </c>
    </row>
    <row r="1646" spans="1:4" x14ac:dyDescent="0.15">
      <c r="A1646" s="40" t="s">
        <v>3272</v>
      </c>
      <c r="B1646" s="40" t="s">
        <v>3252</v>
      </c>
      <c r="C1646" s="40">
        <v>46</v>
      </c>
      <c r="D1646" s="41" t="s">
        <v>3273</v>
      </c>
    </row>
    <row r="1647" spans="1:4" x14ac:dyDescent="0.15">
      <c r="A1647" s="40" t="s">
        <v>3274</v>
      </c>
      <c r="B1647" s="40" t="s">
        <v>3252</v>
      </c>
      <c r="C1647" s="40">
        <v>46</v>
      </c>
      <c r="D1647" s="41" t="s">
        <v>3275</v>
      </c>
    </row>
    <row r="1648" spans="1:4" x14ac:dyDescent="0.15">
      <c r="A1648" s="40" t="s">
        <v>3276</v>
      </c>
      <c r="B1648" s="40" t="s">
        <v>3252</v>
      </c>
      <c r="C1648" s="40">
        <v>46</v>
      </c>
      <c r="D1648" s="41" t="s">
        <v>3277</v>
      </c>
    </row>
    <row r="1649" spans="1:4" x14ac:dyDescent="0.15">
      <c r="A1649" s="40" t="s">
        <v>3278</v>
      </c>
      <c r="B1649" s="40" t="s">
        <v>3252</v>
      </c>
      <c r="C1649" s="40">
        <v>46</v>
      </c>
      <c r="D1649" s="41" t="s">
        <v>3279</v>
      </c>
    </row>
    <row r="1650" spans="1:4" x14ac:dyDescent="0.15">
      <c r="A1650" s="40" t="s">
        <v>3280</v>
      </c>
      <c r="B1650" s="40" t="s">
        <v>3252</v>
      </c>
      <c r="C1650" s="40">
        <v>46</v>
      </c>
      <c r="D1650" s="41" t="s">
        <v>3281</v>
      </c>
    </row>
    <row r="1651" spans="1:4" x14ac:dyDescent="0.15">
      <c r="A1651" s="40" t="s">
        <v>3282</v>
      </c>
      <c r="B1651" s="40" t="s">
        <v>3252</v>
      </c>
      <c r="C1651" s="40">
        <v>46</v>
      </c>
      <c r="D1651" s="41" t="s">
        <v>3283</v>
      </c>
    </row>
    <row r="1652" spans="1:4" x14ac:dyDescent="0.15">
      <c r="A1652" s="40" t="s">
        <v>3284</v>
      </c>
      <c r="B1652" s="40" t="s">
        <v>3252</v>
      </c>
      <c r="C1652" s="40">
        <v>46</v>
      </c>
      <c r="D1652" s="41" t="s">
        <v>3285</v>
      </c>
    </row>
    <row r="1653" spans="1:4" x14ac:dyDescent="0.15">
      <c r="A1653" s="40" t="s">
        <v>3286</v>
      </c>
      <c r="B1653" s="40" t="s">
        <v>3252</v>
      </c>
      <c r="C1653" s="40">
        <v>46</v>
      </c>
      <c r="D1653" s="41" t="s">
        <v>3287</v>
      </c>
    </row>
    <row r="1654" spans="1:4" x14ac:dyDescent="0.15">
      <c r="A1654" s="40" t="s">
        <v>3288</v>
      </c>
      <c r="B1654" s="40" t="s">
        <v>3252</v>
      </c>
      <c r="C1654" s="40">
        <v>46</v>
      </c>
      <c r="D1654" s="41" t="s">
        <v>3289</v>
      </c>
    </row>
    <row r="1655" spans="1:4" x14ac:dyDescent="0.15">
      <c r="A1655" s="40" t="s">
        <v>3290</v>
      </c>
      <c r="B1655" s="40" t="s">
        <v>3252</v>
      </c>
      <c r="C1655" s="40">
        <v>46</v>
      </c>
      <c r="D1655" s="41" t="s">
        <v>3291</v>
      </c>
    </row>
    <row r="1656" spans="1:4" x14ac:dyDescent="0.15">
      <c r="A1656" s="40" t="s">
        <v>3292</v>
      </c>
      <c r="B1656" s="40" t="s">
        <v>3252</v>
      </c>
      <c r="C1656" s="40">
        <v>46</v>
      </c>
      <c r="D1656" s="41" t="s">
        <v>3293</v>
      </c>
    </row>
    <row r="1657" spans="1:4" x14ac:dyDescent="0.15">
      <c r="A1657" s="40" t="s">
        <v>3294</v>
      </c>
      <c r="B1657" s="40" t="s">
        <v>3252</v>
      </c>
      <c r="C1657" s="40">
        <v>46</v>
      </c>
      <c r="D1657" s="41" t="s">
        <v>3295</v>
      </c>
    </row>
    <row r="1658" spans="1:4" x14ac:dyDescent="0.15">
      <c r="A1658" s="40" t="s">
        <v>3296</v>
      </c>
      <c r="B1658" s="40" t="s">
        <v>3252</v>
      </c>
      <c r="C1658" s="40">
        <v>46</v>
      </c>
      <c r="D1658" s="41" t="s">
        <v>3297</v>
      </c>
    </row>
    <row r="1659" spans="1:4" x14ac:dyDescent="0.15">
      <c r="A1659" s="40" t="s">
        <v>3298</v>
      </c>
      <c r="B1659" s="40" t="s">
        <v>3252</v>
      </c>
      <c r="C1659" s="40">
        <v>46</v>
      </c>
      <c r="D1659" s="41" t="s">
        <v>3299</v>
      </c>
    </row>
    <row r="1660" spans="1:4" x14ac:dyDescent="0.15">
      <c r="A1660" s="40" t="s">
        <v>3300</v>
      </c>
      <c r="B1660" s="40" t="s">
        <v>3252</v>
      </c>
      <c r="C1660" s="40">
        <v>46</v>
      </c>
      <c r="D1660" s="41" t="s">
        <v>3301</v>
      </c>
    </row>
    <row r="1661" spans="1:4" x14ac:dyDescent="0.15">
      <c r="A1661" s="40" t="s">
        <v>3302</v>
      </c>
      <c r="B1661" s="40" t="s">
        <v>3252</v>
      </c>
      <c r="C1661" s="40">
        <v>46</v>
      </c>
      <c r="D1661" s="41" t="s">
        <v>3303</v>
      </c>
    </row>
    <row r="1662" spans="1:4" x14ac:dyDescent="0.15">
      <c r="A1662" s="40" t="s">
        <v>3304</v>
      </c>
      <c r="B1662" s="40" t="s">
        <v>3252</v>
      </c>
      <c r="C1662" s="40">
        <v>46</v>
      </c>
      <c r="D1662" s="41" t="s">
        <v>3305</v>
      </c>
    </row>
    <row r="1663" spans="1:4" x14ac:dyDescent="0.15">
      <c r="A1663" s="40" t="s">
        <v>3306</v>
      </c>
      <c r="B1663" s="40" t="s">
        <v>3252</v>
      </c>
      <c r="C1663" s="40">
        <v>46</v>
      </c>
      <c r="D1663" s="41" t="s">
        <v>3307</v>
      </c>
    </row>
    <row r="1664" spans="1:4" x14ac:dyDescent="0.15">
      <c r="A1664" s="40" t="s">
        <v>3308</v>
      </c>
      <c r="B1664" s="40" t="s">
        <v>3252</v>
      </c>
      <c r="C1664" s="40">
        <v>46</v>
      </c>
      <c r="D1664" s="41" t="s">
        <v>3309</v>
      </c>
    </row>
    <row r="1665" spans="1:4" x14ac:dyDescent="0.15">
      <c r="A1665" s="40" t="s">
        <v>3310</v>
      </c>
      <c r="B1665" s="40" t="s">
        <v>3252</v>
      </c>
      <c r="C1665" s="40">
        <v>46</v>
      </c>
      <c r="D1665" s="41" t="s">
        <v>3311</v>
      </c>
    </row>
    <row r="1666" spans="1:4" x14ac:dyDescent="0.15">
      <c r="A1666" s="40" t="s">
        <v>3312</v>
      </c>
      <c r="B1666" s="40" t="s">
        <v>3252</v>
      </c>
      <c r="C1666" s="40">
        <v>46</v>
      </c>
      <c r="D1666" s="41" t="s">
        <v>3313</v>
      </c>
    </row>
    <row r="1667" spans="1:4" x14ac:dyDescent="0.15">
      <c r="A1667" s="40" t="s">
        <v>3314</v>
      </c>
      <c r="B1667" s="40" t="s">
        <v>3252</v>
      </c>
      <c r="C1667" s="40">
        <v>46</v>
      </c>
      <c r="D1667" s="41" t="s">
        <v>3315</v>
      </c>
    </row>
    <row r="1668" spans="1:4" x14ac:dyDescent="0.15">
      <c r="A1668" s="40" t="s">
        <v>3316</v>
      </c>
      <c r="B1668" s="40" t="s">
        <v>3252</v>
      </c>
      <c r="C1668" s="40">
        <v>46</v>
      </c>
      <c r="D1668" s="41" t="s">
        <v>3317</v>
      </c>
    </row>
    <row r="1669" spans="1:4" x14ac:dyDescent="0.15">
      <c r="A1669" s="40" t="s">
        <v>3318</v>
      </c>
      <c r="B1669" s="40" t="s">
        <v>3252</v>
      </c>
      <c r="C1669" s="40">
        <v>46</v>
      </c>
      <c r="D1669" s="41" t="s">
        <v>3319</v>
      </c>
    </row>
    <row r="1670" spans="1:4" x14ac:dyDescent="0.15">
      <c r="A1670" s="40" t="s">
        <v>3320</v>
      </c>
      <c r="B1670" s="40" t="s">
        <v>3252</v>
      </c>
      <c r="C1670" s="40">
        <v>46</v>
      </c>
      <c r="D1670" s="41" t="s">
        <v>3321</v>
      </c>
    </row>
    <row r="1671" spans="1:4" x14ac:dyDescent="0.15">
      <c r="A1671" s="40" t="s">
        <v>3322</v>
      </c>
      <c r="B1671" s="40" t="s">
        <v>3252</v>
      </c>
      <c r="C1671" s="40">
        <v>46</v>
      </c>
      <c r="D1671" s="41" t="s">
        <v>3323</v>
      </c>
    </row>
    <row r="1672" spans="1:4" x14ac:dyDescent="0.15">
      <c r="A1672" s="40" t="s">
        <v>3324</v>
      </c>
      <c r="B1672" s="40" t="s">
        <v>3252</v>
      </c>
      <c r="C1672" s="40">
        <v>46</v>
      </c>
      <c r="D1672" s="41" t="s">
        <v>3325</v>
      </c>
    </row>
    <row r="1673" spans="1:4" x14ac:dyDescent="0.15">
      <c r="A1673" s="40" t="s">
        <v>3326</v>
      </c>
      <c r="B1673" s="40" t="s">
        <v>3252</v>
      </c>
      <c r="C1673" s="40">
        <v>46</v>
      </c>
      <c r="D1673" s="41" t="s">
        <v>3327</v>
      </c>
    </row>
    <row r="1674" spans="1:4" x14ac:dyDescent="0.15">
      <c r="A1674" s="40" t="s">
        <v>3328</v>
      </c>
      <c r="B1674" s="40" t="s">
        <v>3252</v>
      </c>
      <c r="C1674" s="40">
        <v>46</v>
      </c>
      <c r="D1674" s="41" t="s">
        <v>3329</v>
      </c>
    </row>
    <row r="1675" spans="1:4" x14ac:dyDescent="0.15">
      <c r="A1675" s="40" t="s">
        <v>3330</v>
      </c>
      <c r="B1675" s="40" t="s">
        <v>3252</v>
      </c>
      <c r="C1675" s="40">
        <v>46</v>
      </c>
      <c r="D1675" s="41" t="s">
        <v>3331</v>
      </c>
    </row>
    <row r="1676" spans="1:4" x14ac:dyDescent="0.15">
      <c r="A1676" s="40" t="s">
        <v>3332</v>
      </c>
      <c r="B1676" s="40" t="s">
        <v>3252</v>
      </c>
      <c r="C1676" s="40">
        <v>46</v>
      </c>
      <c r="D1676" s="41" t="s">
        <v>3333</v>
      </c>
    </row>
    <row r="1677" spans="1:4" x14ac:dyDescent="0.15">
      <c r="A1677" s="40" t="s">
        <v>3334</v>
      </c>
      <c r="B1677" s="40" t="s">
        <v>3252</v>
      </c>
      <c r="C1677" s="40">
        <v>46</v>
      </c>
      <c r="D1677" s="41" t="s">
        <v>3335</v>
      </c>
    </row>
    <row r="1678" spans="1:4" x14ac:dyDescent="0.15">
      <c r="A1678" s="40" t="s">
        <v>3336</v>
      </c>
      <c r="B1678" s="40" t="s">
        <v>3252</v>
      </c>
      <c r="C1678" s="40">
        <v>46</v>
      </c>
      <c r="D1678" s="41" t="s">
        <v>3337</v>
      </c>
    </row>
    <row r="1679" spans="1:4" x14ac:dyDescent="0.15">
      <c r="A1679" s="40" t="s">
        <v>3338</v>
      </c>
      <c r="B1679" s="40" t="s">
        <v>3339</v>
      </c>
      <c r="C1679" s="40">
        <v>47</v>
      </c>
      <c r="D1679" s="41" t="s">
        <v>3340</v>
      </c>
    </row>
    <row r="1680" spans="1:4" x14ac:dyDescent="0.15">
      <c r="A1680" s="40" t="s">
        <v>3341</v>
      </c>
      <c r="B1680" s="40" t="s">
        <v>3339</v>
      </c>
      <c r="C1680" s="40">
        <v>47</v>
      </c>
      <c r="D1680" s="41" t="s">
        <v>3342</v>
      </c>
    </row>
    <row r="1681" spans="1:4" x14ac:dyDescent="0.15">
      <c r="A1681" s="40" t="s">
        <v>3343</v>
      </c>
      <c r="B1681" s="40" t="s">
        <v>3339</v>
      </c>
      <c r="C1681" s="40">
        <v>47</v>
      </c>
      <c r="D1681" s="41" t="s">
        <v>3344</v>
      </c>
    </row>
    <row r="1682" spans="1:4" x14ac:dyDescent="0.15">
      <c r="A1682" s="40" t="s">
        <v>3345</v>
      </c>
      <c r="B1682" s="40" t="s">
        <v>3339</v>
      </c>
      <c r="C1682" s="40">
        <v>47</v>
      </c>
      <c r="D1682" s="41" t="s">
        <v>3346</v>
      </c>
    </row>
    <row r="1683" spans="1:4" x14ac:dyDescent="0.15">
      <c r="A1683" s="40" t="s">
        <v>3347</v>
      </c>
      <c r="B1683" s="40" t="s">
        <v>3339</v>
      </c>
      <c r="C1683" s="40">
        <v>47</v>
      </c>
      <c r="D1683" s="41" t="s">
        <v>3348</v>
      </c>
    </row>
    <row r="1684" spans="1:4" x14ac:dyDescent="0.15">
      <c r="A1684" s="40" t="s">
        <v>3349</v>
      </c>
      <c r="B1684" s="40" t="s">
        <v>3339</v>
      </c>
      <c r="C1684" s="40">
        <v>47</v>
      </c>
      <c r="D1684" s="41" t="s">
        <v>3350</v>
      </c>
    </row>
    <row r="1685" spans="1:4" x14ac:dyDescent="0.15">
      <c r="A1685" s="40" t="s">
        <v>3351</v>
      </c>
      <c r="B1685" s="40" t="s">
        <v>3339</v>
      </c>
      <c r="C1685" s="40">
        <v>47</v>
      </c>
      <c r="D1685" s="41" t="s">
        <v>3352</v>
      </c>
    </row>
    <row r="1686" spans="1:4" x14ac:dyDescent="0.15">
      <c r="A1686" s="40" t="s">
        <v>3353</v>
      </c>
      <c r="B1686" s="40" t="s">
        <v>3339</v>
      </c>
      <c r="C1686" s="40">
        <v>47</v>
      </c>
      <c r="D1686" s="41" t="s">
        <v>3354</v>
      </c>
    </row>
    <row r="1687" spans="1:4" x14ac:dyDescent="0.15">
      <c r="A1687" s="40" t="s">
        <v>3355</v>
      </c>
      <c r="B1687" s="40" t="s">
        <v>3339</v>
      </c>
      <c r="C1687" s="40">
        <v>47</v>
      </c>
      <c r="D1687" s="41" t="s">
        <v>3356</v>
      </c>
    </row>
    <row r="1688" spans="1:4" x14ac:dyDescent="0.15">
      <c r="A1688" s="40" t="s">
        <v>3357</v>
      </c>
      <c r="B1688" s="40" t="s">
        <v>3339</v>
      </c>
      <c r="C1688" s="40">
        <v>47</v>
      </c>
      <c r="D1688" s="41" t="s">
        <v>3358</v>
      </c>
    </row>
    <row r="1689" spans="1:4" x14ac:dyDescent="0.15">
      <c r="A1689" s="40" t="s">
        <v>3359</v>
      </c>
      <c r="B1689" s="40" t="s">
        <v>3339</v>
      </c>
      <c r="C1689" s="40">
        <v>47</v>
      </c>
      <c r="D1689" s="41" t="s">
        <v>3360</v>
      </c>
    </row>
    <row r="1690" spans="1:4" x14ac:dyDescent="0.15">
      <c r="A1690" s="40" t="s">
        <v>3361</v>
      </c>
      <c r="B1690" s="40" t="s">
        <v>3339</v>
      </c>
      <c r="C1690" s="40">
        <v>47</v>
      </c>
      <c r="D1690" s="41" t="s">
        <v>3362</v>
      </c>
    </row>
    <row r="1691" spans="1:4" x14ac:dyDescent="0.15">
      <c r="A1691" s="40" t="s">
        <v>3363</v>
      </c>
      <c r="B1691" s="40" t="s">
        <v>3339</v>
      </c>
      <c r="C1691" s="40">
        <v>47</v>
      </c>
      <c r="D1691" s="41" t="s">
        <v>3364</v>
      </c>
    </row>
    <row r="1692" spans="1:4" x14ac:dyDescent="0.15">
      <c r="A1692" s="40" t="s">
        <v>3365</v>
      </c>
      <c r="B1692" s="40" t="s">
        <v>3339</v>
      </c>
      <c r="C1692" s="40">
        <v>47</v>
      </c>
      <c r="D1692" s="41" t="s">
        <v>3366</v>
      </c>
    </row>
    <row r="1693" spans="1:4" x14ac:dyDescent="0.15">
      <c r="A1693" s="40" t="s">
        <v>3367</v>
      </c>
      <c r="B1693" s="40" t="s">
        <v>3339</v>
      </c>
      <c r="C1693" s="40">
        <v>47</v>
      </c>
      <c r="D1693" s="41" t="s">
        <v>3368</v>
      </c>
    </row>
    <row r="1694" spans="1:4" x14ac:dyDescent="0.15">
      <c r="A1694" s="40" t="s">
        <v>3369</v>
      </c>
      <c r="B1694" s="40" t="s">
        <v>3339</v>
      </c>
      <c r="C1694" s="40">
        <v>47</v>
      </c>
      <c r="D1694" s="41" t="s">
        <v>3370</v>
      </c>
    </row>
    <row r="1695" spans="1:4" x14ac:dyDescent="0.15">
      <c r="A1695" s="40" t="s">
        <v>3371</v>
      </c>
      <c r="B1695" s="40" t="s">
        <v>3339</v>
      </c>
      <c r="C1695" s="40">
        <v>47</v>
      </c>
      <c r="D1695" s="41" t="s">
        <v>3372</v>
      </c>
    </row>
    <row r="1696" spans="1:4" x14ac:dyDescent="0.15">
      <c r="A1696" s="40" t="s">
        <v>3373</v>
      </c>
      <c r="B1696" s="40" t="s">
        <v>3339</v>
      </c>
      <c r="C1696" s="40">
        <v>47</v>
      </c>
      <c r="D1696" s="41" t="s">
        <v>3374</v>
      </c>
    </row>
    <row r="1697" spans="1:4" x14ac:dyDescent="0.15">
      <c r="A1697" s="40" t="s">
        <v>3375</v>
      </c>
      <c r="B1697" s="40" t="s">
        <v>3339</v>
      </c>
      <c r="C1697" s="40">
        <v>47</v>
      </c>
      <c r="D1697" s="41" t="s">
        <v>3376</v>
      </c>
    </row>
    <row r="1698" spans="1:4" x14ac:dyDescent="0.15">
      <c r="A1698" s="40" t="s">
        <v>3377</v>
      </c>
      <c r="B1698" s="40" t="s">
        <v>3339</v>
      </c>
      <c r="C1698" s="40">
        <v>47</v>
      </c>
      <c r="D1698" s="41" t="s">
        <v>3378</v>
      </c>
    </row>
    <row r="1699" spans="1:4" x14ac:dyDescent="0.15">
      <c r="A1699" s="40" t="s">
        <v>3379</v>
      </c>
      <c r="B1699" s="40" t="s">
        <v>3339</v>
      </c>
      <c r="C1699" s="40">
        <v>47</v>
      </c>
      <c r="D1699" s="41" t="s">
        <v>3380</v>
      </c>
    </row>
    <row r="1700" spans="1:4" x14ac:dyDescent="0.15">
      <c r="A1700" s="40" t="s">
        <v>3381</v>
      </c>
      <c r="B1700" s="40" t="s">
        <v>3339</v>
      </c>
      <c r="C1700" s="40">
        <v>47</v>
      </c>
      <c r="D1700" s="41" t="s">
        <v>3382</v>
      </c>
    </row>
    <row r="1701" spans="1:4" x14ac:dyDescent="0.15">
      <c r="A1701" s="40" t="s">
        <v>3383</v>
      </c>
      <c r="B1701" s="40" t="s">
        <v>3339</v>
      </c>
      <c r="C1701" s="40">
        <v>47</v>
      </c>
      <c r="D1701" s="41" t="s">
        <v>3384</v>
      </c>
    </row>
    <row r="1702" spans="1:4" x14ac:dyDescent="0.15">
      <c r="A1702" s="40" t="s">
        <v>3385</v>
      </c>
      <c r="B1702" s="40" t="s">
        <v>3339</v>
      </c>
      <c r="C1702" s="40">
        <v>47</v>
      </c>
      <c r="D1702" s="41" t="s">
        <v>3386</v>
      </c>
    </row>
    <row r="1703" spans="1:4" x14ac:dyDescent="0.15">
      <c r="A1703" s="40" t="s">
        <v>3387</v>
      </c>
      <c r="B1703" s="40" t="s">
        <v>3339</v>
      </c>
      <c r="C1703" s="40">
        <v>47</v>
      </c>
      <c r="D1703" s="41" t="s">
        <v>3388</v>
      </c>
    </row>
    <row r="1704" spans="1:4" x14ac:dyDescent="0.15">
      <c r="A1704" s="40" t="s">
        <v>3389</v>
      </c>
      <c r="B1704" s="40" t="s">
        <v>3339</v>
      </c>
      <c r="C1704" s="40">
        <v>47</v>
      </c>
      <c r="D1704" s="41" t="s">
        <v>3390</v>
      </c>
    </row>
    <row r="1705" spans="1:4" x14ac:dyDescent="0.15">
      <c r="A1705" s="40" t="s">
        <v>3391</v>
      </c>
      <c r="B1705" s="40" t="s">
        <v>3339</v>
      </c>
      <c r="C1705" s="40">
        <v>47</v>
      </c>
      <c r="D1705" s="41" t="s">
        <v>3392</v>
      </c>
    </row>
    <row r="1706" spans="1:4" x14ac:dyDescent="0.15">
      <c r="A1706" s="40" t="s">
        <v>3393</v>
      </c>
      <c r="B1706" s="40" t="s">
        <v>3339</v>
      </c>
      <c r="C1706" s="40">
        <v>47</v>
      </c>
      <c r="D1706" s="41" t="s">
        <v>3394</v>
      </c>
    </row>
    <row r="1707" spans="1:4" x14ac:dyDescent="0.15">
      <c r="A1707" s="40" t="s">
        <v>3395</v>
      </c>
      <c r="B1707" s="40" t="s">
        <v>3339</v>
      </c>
      <c r="C1707" s="40">
        <v>47</v>
      </c>
      <c r="D1707" s="41" t="s">
        <v>3396</v>
      </c>
    </row>
    <row r="1708" spans="1:4" x14ac:dyDescent="0.15">
      <c r="A1708" s="40" t="s">
        <v>3397</v>
      </c>
      <c r="B1708" s="40" t="s">
        <v>3339</v>
      </c>
      <c r="C1708" s="40">
        <v>47</v>
      </c>
      <c r="D1708" s="41" t="s">
        <v>3398</v>
      </c>
    </row>
    <row r="1709" spans="1:4" x14ac:dyDescent="0.15">
      <c r="A1709" s="40" t="s">
        <v>3399</v>
      </c>
      <c r="B1709" s="40" t="s">
        <v>3339</v>
      </c>
      <c r="C1709" s="40">
        <v>47</v>
      </c>
      <c r="D1709" s="41" t="s">
        <v>3400</v>
      </c>
    </row>
    <row r="1710" spans="1:4" x14ac:dyDescent="0.15">
      <c r="A1710" s="40" t="s">
        <v>3401</v>
      </c>
      <c r="B1710" s="40" t="s">
        <v>3339</v>
      </c>
      <c r="C1710" s="40">
        <v>47</v>
      </c>
      <c r="D1710" s="41" t="s">
        <v>3402</v>
      </c>
    </row>
    <row r="1711" spans="1:4" x14ac:dyDescent="0.15">
      <c r="A1711" s="40" t="s">
        <v>3403</v>
      </c>
      <c r="B1711" s="40" t="s">
        <v>3339</v>
      </c>
      <c r="C1711" s="40">
        <v>47</v>
      </c>
      <c r="D1711" s="41" t="s">
        <v>3404</v>
      </c>
    </row>
    <row r="1712" spans="1:4" x14ac:dyDescent="0.15">
      <c r="A1712" s="40" t="s">
        <v>3405</v>
      </c>
      <c r="B1712" s="40" t="s">
        <v>3339</v>
      </c>
      <c r="C1712" s="40">
        <v>47</v>
      </c>
      <c r="D1712" s="41" t="s">
        <v>3406</v>
      </c>
    </row>
    <row r="1713" spans="1:4" x14ac:dyDescent="0.15">
      <c r="A1713" s="40" t="s">
        <v>3407</v>
      </c>
      <c r="B1713" s="40" t="s">
        <v>3339</v>
      </c>
      <c r="C1713" s="40">
        <v>47</v>
      </c>
      <c r="D1713" s="41" t="s">
        <v>3408</v>
      </c>
    </row>
    <row r="1714" spans="1:4" x14ac:dyDescent="0.15">
      <c r="A1714" s="40" t="s">
        <v>3409</v>
      </c>
      <c r="B1714" s="40" t="s">
        <v>3339</v>
      </c>
      <c r="C1714" s="40">
        <v>47</v>
      </c>
      <c r="D1714" s="41" t="s">
        <v>3410</v>
      </c>
    </row>
    <row r="1715" spans="1:4" x14ac:dyDescent="0.15">
      <c r="A1715" s="40" t="s">
        <v>3411</v>
      </c>
      <c r="B1715" s="40" t="s">
        <v>3339</v>
      </c>
      <c r="C1715" s="40">
        <v>47</v>
      </c>
      <c r="D1715" s="41" t="s">
        <v>3412</v>
      </c>
    </row>
    <row r="1716" spans="1:4" x14ac:dyDescent="0.15">
      <c r="A1716" s="40" t="s">
        <v>3413</v>
      </c>
      <c r="B1716" s="40" t="s">
        <v>3339</v>
      </c>
      <c r="C1716" s="40">
        <v>47</v>
      </c>
      <c r="D1716" s="41" t="s">
        <v>3414</v>
      </c>
    </row>
    <row r="1717" spans="1:4" x14ac:dyDescent="0.15">
      <c r="A1717" s="40" t="s">
        <v>3415</v>
      </c>
      <c r="B1717" s="40" t="s">
        <v>3339</v>
      </c>
      <c r="C1717" s="40">
        <v>47</v>
      </c>
      <c r="D1717" s="41" t="s">
        <v>3416</v>
      </c>
    </row>
    <row r="1718" spans="1:4" x14ac:dyDescent="0.15">
      <c r="A1718" s="40" t="s">
        <v>3417</v>
      </c>
      <c r="B1718" s="40" t="s">
        <v>3339</v>
      </c>
      <c r="C1718" s="40">
        <v>47</v>
      </c>
      <c r="D1718" s="41" t="s">
        <v>3418</v>
      </c>
    </row>
    <row r="1719" spans="1:4" x14ac:dyDescent="0.15">
      <c r="A1719" s="40" t="s">
        <v>3419</v>
      </c>
      <c r="B1719" s="40" t="s">
        <v>3339</v>
      </c>
      <c r="C1719" s="40">
        <v>47</v>
      </c>
      <c r="D1719" s="41"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3794</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3795</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3918</v>
      </c>
      <c r="D235" s="1"/>
      <c r="F235" s="1" t="s">
        <v>3624</v>
      </c>
      <c r="G235" s="1" t="s">
        <v>3643</v>
      </c>
      <c r="I235" s="1" t="s">
        <v>3918</v>
      </c>
      <c r="J235" s="1"/>
    </row>
    <row r="236" spans="3:10" x14ac:dyDescent="0.15">
      <c r="C236" s="1" t="s">
        <v>3770</v>
      </c>
      <c r="D236" s="1"/>
      <c r="F236" s="1" t="s">
        <v>3918</v>
      </c>
      <c r="G236" s="1"/>
      <c r="I236" s="1"/>
      <c r="J236" s="1"/>
    </row>
    <row r="237" spans="3:10" x14ac:dyDescent="0.15">
      <c r="C237" s="1" t="s">
        <v>3917</v>
      </c>
      <c r="D237" s="1"/>
      <c r="F237" s="1"/>
      <c r="G237" s="1"/>
      <c r="I237" s="1"/>
      <c r="J237" s="1"/>
    </row>
    <row r="240" spans="3:10" x14ac:dyDescent="0.15">
      <c r="C240" t="s">
        <v>3771</v>
      </c>
    </row>
  </sheetData>
  <autoFilter ref="C2:D237"/>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CC"/>
  </sheetPr>
  <dimension ref="B3:F8"/>
  <sheetViews>
    <sheetView workbookViewId="0"/>
  </sheetViews>
  <sheetFormatPr defaultRowHeight="13.5" x14ac:dyDescent="0.15"/>
  <cols>
    <col min="1" max="1" width="9" style="78"/>
    <col min="2" max="2" width="9.25" style="78" customWidth="1"/>
    <col min="3" max="3" width="93.125" style="78" customWidth="1"/>
    <col min="4" max="4" width="103" style="78" customWidth="1"/>
    <col min="5" max="5" width="26" style="78" customWidth="1"/>
    <col min="6" max="6" width="37.25" style="78" customWidth="1"/>
    <col min="7" max="16384" width="9" style="78"/>
  </cols>
  <sheetData>
    <row r="3" spans="2:6" x14ac:dyDescent="0.15">
      <c r="B3" s="78" t="s">
        <v>3862</v>
      </c>
      <c r="C3" s="78" t="s">
        <v>3863</v>
      </c>
      <c r="D3" s="78" t="s">
        <v>3864</v>
      </c>
      <c r="E3" s="78" t="s">
        <v>3826</v>
      </c>
      <c r="F3" s="78" t="s">
        <v>3861</v>
      </c>
    </row>
    <row r="4" spans="2:6" x14ac:dyDescent="0.15">
      <c r="B4" s="78" t="s">
        <v>3828</v>
      </c>
      <c r="C4" s="78" t="s">
        <v>3823</v>
      </c>
      <c r="D4" s="78" t="str">
        <f>B4&amp;"_"&amp;C4</f>
        <v>タイプＡ_単独相続のため遺産分割協議は不要であり、相続人が単独で届け出る。</v>
      </c>
      <c r="E4" s="78" t="s">
        <v>3810</v>
      </c>
      <c r="F4" s="78" t="s">
        <v>3865</v>
      </c>
    </row>
    <row r="5" spans="2:6" x14ac:dyDescent="0.15">
      <c r="B5" s="78" t="s">
        <v>3829</v>
      </c>
      <c r="C5" s="78" t="s">
        <v>3824</v>
      </c>
      <c r="D5" s="78" t="str">
        <f t="shared" ref="D5:D8" si="0">B5&amp;"_"&amp;C5</f>
        <v>タイプＢ_遺産分割協議未了のため、法定相続分の持分割合をもって、相続人全員が共同で届け出る。</v>
      </c>
      <c r="E5" s="78" t="s">
        <v>3810</v>
      </c>
      <c r="F5" s="78" t="s">
        <v>3866</v>
      </c>
    </row>
    <row r="6" spans="2:6" x14ac:dyDescent="0.15">
      <c r="B6" s="78" t="s">
        <v>3830</v>
      </c>
      <c r="C6" s="78" t="s">
        <v>3825</v>
      </c>
      <c r="D6" s="78" t="str">
        <f t="shared" si="0"/>
        <v>タイプＣ_遺産分割協議未了のため、法定相続分の持分割合をもって、相続人のうち１名が単独で届け出る。</v>
      </c>
      <c r="E6" s="78" t="s">
        <v>3810</v>
      </c>
      <c r="F6" s="78" t="s">
        <v>3867</v>
      </c>
    </row>
    <row r="7" spans="2:6" x14ac:dyDescent="0.15">
      <c r="B7" s="78" t="s">
        <v>3831</v>
      </c>
      <c r="C7" s="78" t="s">
        <v>3838</v>
      </c>
      <c r="D7" s="78" t="str">
        <f t="shared" si="0"/>
        <v>タイプＤ_Ｂ又はＣの届出をする前に遺産分割協議が終了したため、その結果をもって相続人が単独で届け出る。</v>
      </c>
      <c r="E7" s="78" t="s">
        <v>3810</v>
      </c>
      <c r="F7" s="78" t="s">
        <v>3868</v>
      </c>
    </row>
    <row r="8" spans="2:6" x14ac:dyDescent="0.15">
      <c r="B8" s="78" t="s">
        <v>3832</v>
      </c>
      <c r="C8" s="78" t="s">
        <v>3839</v>
      </c>
      <c r="D8" s="78" t="str">
        <f t="shared" si="0"/>
        <v>タイプＥ_Ｂ又はＣの届出を一度提出しており、その後遺産分割協議が終了したため、その結果をもって相続人が単独で届け出る。</v>
      </c>
      <c r="E8" s="78" t="s">
        <v>3827</v>
      </c>
      <c r="F8" s="78" t="s">
        <v>3869</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P327"/>
  <sheetViews>
    <sheetView tabSelected="1" view="pageBreakPreview" zoomScale="85" zoomScaleNormal="85" zoomScaleSheetLayoutView="85" workbookViewId="0">
      <selection activeCell="B5" sqref="B5:I5"/>
    </sheetView>
  </sheetViews>
  <sheetFormatPr defaultColWidth="17.125" defaultRowHeight="24.75" customHeight="1" outlineLevelRow="1" x14ac:dyDescent="0.15"/>
  <cols>
    <col min="1" max="2" width="2.875" style="93" customWidth="1"/>
    <col min="3" max="4" width="5" style="93" customWidth="1"/>
    <col min="5" max="5" width="52.5" style="93" customWidth="1"/>
    <col min="6" max="6" width="10.75" style="93" customWidth="1"/>
    <col min="7" max="7" width="11.25" style="93" customWidth="1"/>
    <col min="8" max="8" width="9.75" style="93" customWidth="1"/>
    <col min="9" max="9" width="3" style="93" customWidth="1"/>
    <col min="10" max="10" width="4.625" style="93" customWidth="1"/>
    <col min="11" max="11" width="17.125" style="93"/>
    <col min="12" max="12" width="49.375" style="93" hidden="1" customWidth="1"/>
    <col min="13" max="13" width="5.5" style="93" hidden="1" customWidth="1"/>
    <col min="14" max="14" width="25" style="93" hidden="1" customWidth="1"/>
    <col min="15" max="15" width="17.125" style="93" hidden="1" customWidth="1"/>
    <col min="16" max="19" width="17.125" style="93" customWidth="1"/>
    <col min="20" max="16384" width="17.125" style="93"/>
  </cols>
  <sheetData>
    <row r="1" spans="2:9" ht="12.75" customHeight="1" x14ac:dyDescent="0.15"/>
    <row r="2" spans="2:9" ht="24.75" customHeight="1" x14ac:dyDescent="0.15">
      <c r="F2" s="137" t="s">
        <v>3870</v>
      </c>
      <c r="G2" s="111" t="s">
        <v>3922</v>
      </c>
    </row>
    <row r="3" spans="2:9" ht="6.75" customHeight="1" thickBot="1" x14ac:dyDescent="0.2">
      <c r="F3" s="137"/>
      <c r="G3" s="111"/>
    </row>
    <row r="4" spans="2:9" ht="66" customHeight="1" thickTop="1" x14ac:dyDescent="0.15">
      <c r="B4" s="296" t="s">
        <v>3916</v>
      </c>
      <c r="C4" s="297"/>
      <c r="D4" s="297"/>
      <c r="E4" s="297"/>
      <c r="F4" s="297"/>
      <c r="G4" s="297"/>
      <c r="H4" s="297"/>
      <c r="I4" s="298"/>
    </row>
    <row r="5" spans="2:9" ht="76.5" customHeight="1" thickBot="1" x14ac:dyDescent="0.2">
      <c r="B5" s="293" t="s">
        <v>3939</v>
      </c>
      <c r="C5" s="294"/>
      <c r="D5" s="294"/>
      <c r="E5" s="294"/>
      <c r="F5" s="294"/>
      <c r="G5" s="294"/>
      <c r="H5" s="294"/>
      <c r="I5" s="295"/>
    </row>
    <row r="6" spans="2:9" ht="24.75" customHeight="1" thickTop="1" thickBot="1" x14ac:dyDescent="0.2"/>
    <row r="7" spans="2:9" ht="42" customHeight="1" thickTop="1" x14ac:dyDescent="0.15">
      <c r="B7" s="304" t="s">
        <v>3871</v>
      </c>
      <c r="C7" s="305"/>
      <c r="D7" s="305"/>
      <c r="E7" s="305"/>
      <c r="F7" s="305"/>
      <c r="G7" s="305"/>
      <c r="H7" s="305"/>
      <c r="I7" s="306"/>
    </row>
    <row r="8" spans="2:9" ht="24.75" customHeight="1" x14ac:dyDescent="0.15">
      <c r="B8" s="94"/>
      <c r="C8" s="93" t="s">
        <v>3872</v>
      </c>
      <c r="D8" s="240" t="s">
        <v>3873</v>
      </c>
      <c r="E8" s="240"/>
      <c r="F8" s="240"/>
      <c r="G8" s="240"/>
      <c r="H8" s="240"/>
      <c r="I8" s="112"/>
    </row>
    <row r="9" spans="2:9" ht="24.75" customHeight="1" thickBot="1" x14ac:dyDescent="0.2">
      <c r="B9" s="94"/>
      <c r="D9" s="240" t="s">
        <v>3874</v>
      </c>
      <c r="E9" s="240"/>
      <c r="F9" s="240"/>
      <c r="G9" s="240"/>
      <c r="H9" s="240"/>
      <c r="I9" s="112"/>
    </row>
    <row r="10" spans="2:9" ht="24.75" customHeight="1" thickBot="1" x14ac:dyDescent="0.2">
      <c r="B10" s="94"/>
      <c r="E10" s="86" t="s">
        <v>3875</v>
      </c>
      <c r="I10" s="112"/>
    </row>
    <row r="11" spans="2:9" ht="24.75" customHeight="1" thickBot="1" x14ac:dyDescent="0.2">
      <c r="B11" s="94"/>
      <c r="E11" s="44" t="s">
        <v>3876</v>
      </c>
      <c r="I11" s="112"/>
    </row>
    <row r="12" spans="2:9" ht="24.75" customHeight="1" thickBot="1" x14ac:dyDescent="0.2">
      <c r="B12" s="94"/>
      <c r="E12" s="87" t="s">
        <v>3877</v>
      </c>
      <c r="I12" s="112"/>
    </row>
    <row r="13" spans="2:9" ht="24.75" customHeight="1" thickBot="1" x14ac:dyDescent="0.2">
      <c r="B13" s="94"/>
      <c r="E13" s="88" t="s">
        <v>3878</v>
      </c>
      <c r="I13" s="112"/>
    </row>
    <row r="14" spans="2:9" ht="130.5" customHeight="1" thickBot="1" x14ac:dyDescent="0.2">
      <c r="B14" s="94"/>
      <c r="D14" s="307" t="s">
        <v>3879</v>
      </c>
      <c r="E14" s="254"/>
      <c r="F14" s="254"/>
      <c r="G14" s="254"/>
      <c r="H14" s="254"/>
      <c r="I14" s="112"/>
    </row>
    <row r="15" spans="2:9" ht="24.75" customHeight="1" thickBot="1" x14ac:dyDescent="0.2">
      <c r="B15" s="94"/>
      <c r="E15" s="68" t="s">
        <v>3760</v>
      </c>
      <c r="I15" s="112"/>
    </row>
    <row r="16" spans="2:9" ht="27" customHeight="1" thickBot="1" x14ac:dyDescent="0.2">
      <c r="B16" s="95"/>
      <c r="C16" s="96"/>
      <c r="D16" s="114"/>
      <c r="E16" s="114"/>
      <c r="F16" s="114"/>
      <c r="G16" s="224" t="str">
        <f>HYPERLINK("#B289","提出方法を確認")</f>
        <v>提出方法を確認</v>
      </c>
      <c r="H16" s="114"/>
      <c r="I16" s="115"/>
    </row>
    <row r="17" spans="2:12" ht="24.75" customHeight="1" thickTop="1" x14ac:dyDescent="0.15">
      <c r="E17" s="147"/>
    </row>
    <row r="18" spans="2:12" ht="24.75" customHeight="1" thickBot="1" x14ac:dyDescent="0.2"/>
    <row r="19" spans="2:12" ht="96.75" customHeight="1" thickBot="1" x14ac:dyDescent="0.2">
      <c r="B19" s="252" t="s">
        <v>3954</v>
      </c>
      <c r="C19" s="253"/>
      <c r="D19" s="253"/>
      <c r="E19" s="253"/>
      <c r="F19" s="253"/>
      <c r="G19" s="253"/>
      <c r="H19" s="116"/>
      <c r="I19" s="117"/>
    </row>
    <row r="20" spans="2:12" ht="24.75" customHeight="1" thickBot="1" x14ac:dyDescent="0.2">
      <c r="B20" s="97"/>
      <c r="E20" s="230"/>
      <c r="I20" s="118"/>
      <c r="L20" s="119" t="str">
        <f>IF(ISBLANK(E20),"　　　　  年　　月　　日",E20)</f>
        <v>　　　　  年　　月　　日</v>
      </c>
    </row>
    <row r="21" spans="2:12" ht="10.5" customHeight="1" thickBot="1" x14ac:dyDescent="0.2">
      <c r="B21" s="98"/>
      <c r="C21" s="99"/>
      <c r="D21" s="99"/>
      <c r="E21" s="49"/>
      <c r="F21" s="99"/>
      <c r="G21" s="99"/>
      <c r="H21" s="99"/>
      <c r="I21" s="120"/>
    </row>
    <row r="22" spans="2:12" ht="24.75" customHeight="1" thickBot="1" x14ac:dyDescent="0.2">
      <c r="E22" s="26"/>
    </row>
    <row r="23" spans="2:12" ht="95.25" customHeight="1" thickBot="1" x14ac:dyDescent="0.2">
      <c r="B23" s="262" t="s">
        <v>3892</v>
      </c>
      <c r="C23" s="263"/>
      <c r="D23" s="263"/>
      <c r="E23" s="263"/>
      <c r="F23" s="263"/>
      <c r="G23" s="263"/>
      <c r="H23" s="116"/>
      <c r="I23" s="117"/>
    </row>
    <row r="24" spans="2:12" ht="24.75" customHeight="1" thickBot="1" x14ac:dyDescent="0.2">
      <c r="B24" s="97"/>
      <c r="C24" s="240" t="s">
        <v>3729</v>
      </c>
      <c r="D24" s="240"/>
      <c r="E24" s="44" t="s">
        <v>2162</v>
      </c>
      <c r="I24" s="118"/>
      <c r="L24" s="119" t="str">
        <f>IF(ISBLANK(E24),"",E24)</f>
        <v>京都府</v>
      </c>
    </row>
    <row r="25" spans="2:12" ht="24.75" customHeight="1" thickBot="1" x14ac:dyDescent="0.2">
      <c r="B25" s="97"/>
      <c r="C25" s="240" t="s">
        <v>0</v>
      </c>
      <c r="D25" s="240"/>
      <c r="E25" s="44" t="s">
        <v>2164</v>
      </c>
      <c r="I25" s="118"/>
      <c r="L25" s="119" t="str">
        <f>IF(ISBLANK(E25),"",E25&amp;"長")</f>
        <v>福知山市長</v>
      </c>
    </row>
    <row r="26" spans="2:12" ht="12" customHeight="1" thickBot="1" x14ac:dyDescent="0.2">
      <c r="B26" s="98"/>
      <c r="C26" s="99"/>
      <c r="D26" s="99"/>
      <c r="E26" s="49"/>
      <c r="F26" s="99"/>
      <c r="G26" s="99"/>
      <c r="H26" s="99"/>
      <c r="I26" s="120"/>
    </row>
    <row r="27" spans="2:12" ht="24.75" customHeight="1" thickBot="1" x14ac:dyDescent="0.2">
      <c r="E27" s="26"/>
    </row>
    <row r="28" spans="2:12" ht="146.25" customHeight="1" thickBot="1" x14ac:dyDescent="0.2">
      <c r="B28" s="255" t="s">
        <v>3955</v>
      </c>
      <c r="C28" s="256"/>
      <c r="D28" s="256"/>
      <c r="E28" s="256"/>
      <c r="F28" s="256"/>
      <c r="G28" s="256"/>
      <c r="H28" s="256"/>
      <c r="I28" s="257"/>
    </row>
    <row r="29" spans="2:12" ht="24.75" customHeight="1" thickBot="1" x14ac:dyDescent="0.2">
      <c r="B29" s="97"/>
      <c r="C29" s="236"/>
      <c r="D29" s="250"/>
      <c r="E29" s="230"/>
      <c r="I29" s="118"/>
      <c r="L29" s="119" t="str">
        <f>IF(ISBLANK(E29),"　　　　  年　　月　　日",E29)</f>
        <v>　　　　  年　　月　　日</v>
      </c>
    </row>
    <row r="30" spans="2:12" ht="12.75" customHeight="1" thickBot="1" x14ac:dyDescent="0.2">
      <c r="B30" s="98"/>
      <c r="C30" s="99"/>
      <c r="D30" s="99"/>
      <c r="E30" s="49"/>
      <c r="F30" s="99"/>
      <c r="G30" s="99"/>
      <c r="H30" s="99"/>
      <c r="I30" s="120"/>
    </row>
    <row r="31" spans="2:12" ht="24.75" customHeight="1" thickBot="1" x14ac:dyDescent="0.2">
      <c r="E31" s="26"/>
    </row>
    <row r="32" spans="2:12" ht="175.5" customHeight="1" thickBot="1" x14ac:dyDescent="0.2">
      <c r="B32" s="255" t="s">
        <v>3894</v>
      </c>
      <c r="C32" s="256"/>
      <c r="D32" s="256"/>
      <c r="E32" s="256"/>
      <c r="F32" s="256"/>
      <c r="G32" s="256"/>
      <c r="H32" s="256"/>
      <c r="I32" s="257"/>
    </row>
    <row r="33" spans="2:14" ht="24.75" customHeight="1" thickBot="1" x14ac:dyDescent="0.2">
      <c r="B33" s="97"/>
      <c r="C33" s="236" t="s">
        <v>3764</v>
      </c>
      <c r="D33" s="250"/>
      <c r="E33" s="50" t="s">
        <v>3924</v>
      </c>
      <c r="I33" s="118"/>
      <c r="L33" s="119" t="str">
        <f>IF($E33="売買","☑","□")</f>
        <v>□</v>
      </c>
      <c r="M33" s="119" t="str">
        <f>IF($E33="相続","☑","□")</f>
        <v>☑</v>
      </c>
      <c r="N33" s="119" t="str">
        <f>IF($E33="その他","☑","□")</f>
        <v>□</v>
      </c>
    </row>
    <row r="34" spans="2:14" ht="24.75" customHeight="1" thickBot="1" x14ac:dyDescent="0.2">
      <c r="B34" s="97"/>
      <c r="C34" s="239" t="s">
        <v>3765</v>
      </c>
      <c r="D34" s="238"/>
      <c r="E34" s="51"/>
      <c r="I34" s="118"/>
      <c r="L34" s="119" t="str">
        <f>IF(OR(ISBLANK(E34),E34=" "),"",E34)</f>
        <v/>
      </c>
    </row>
    <row r="35" spans="2:14" ht="14.25" customHeight="1" x14ac:dyDescent="0.15">
      <c r="B35" s="97"/>
      <c r="C35" s="100"/>
      <c r="D35" s="100"/>
      <c r="I35" s="118"/>
    </row>
    <row r="36" spans="2:14" ht="30" customHeight="1" x14ac:dyDescent="0.15">
      <c r="B36" s="97"/>
      <c r="C36" s="237" t="s">
        <v>3841</v>
      </c>
      <c r="D36" s="237"/>
      <c r="E36" s="264" t="s">
        <v>3833</v>
      </c>
      <c r="F36" s="264"/>
      <c r="G36" s="264"/>
      <c r="H36" s="264"/>
      <c r="I36" s="118"/>
    </row>
    <row r="37" spans="2:14" ht="37.5" customHeight="1" x14ac:dyDescent="0.15">
      <c r="B37" s="97"/>
      <c r="C37" s="237"/>
      <c r="D37" s="237"/>
      <c r="E37" s="265" t="s">
        <v>3834</v>
      </c>
      <c r="F37" s="264"/>
      <c r="G37" s="264"/>
      <c r="H37" s="264"/>
      <c r="I37" s="118"/>
    </row>
    <row r="38" spans="2:14" ht="37.5" customHeight="1" x14ac:dyDescent="0.15">
      <c r="B38" s="97"/>
      <c r="C38" s="237"/>
      <c r="D38" s="237"/>
      <c r="E38" s="265" t="s">
        <v>3835</v>
      </c>
      <c r="F38" s="264"/>
      <c r="G38" s="264"/>
      <c r="H38" s="264"/>
      <c r="I38" s="118"/>
    </row>
    <row r="39" spans="2:14" ht="37.5" customHeight="1" x14ac:dyDescent="0.15">
      <c r="B39" s="97"/>
      <c r="C39" s="237"/>
      <c r="D39" s="237"/>
      <c r="E39" s="265" t="s">
        <v>3836</v>
      </c>
      <c r="F39" s="264"/>
      <c r="G39" s="264"/>
      <c r="H39" s="264"/>
      <c r="I39" s="118"/>
    </row>
    <row r="40" spans="2:14" ht="37.5" customHeight="1" x14ac:dyDescent="0.15">
      <c r="B40" s="97"/>
      <c r="C40" s="237"/>
      <c r="D40" s="237"/>
      <c r="E40" s="265" t="s">
        <v>3837</v>
      </c>
      <c r="F40" s="264"/>
      <c r="G40" s="264"/>
      <c r="H40" s="264"/>
      <c r="I40" s="118"/>
    </row>
    <row r="41" spans="2:14" ht="25.5" customHeight="1" thickBot="1" x14ac:dyDescent="0.2">
      <c r="B41" s="97"/>
      <c r="C41" s="237"/>
      <c r="D41" s="237"/>
      <c r="E41" s="93" t="s">
        <v>3840</v>
      </c>
      <c r="I41" s="118"/>
    </row>
    <row r="42" spans="2:14" ht="55.5" customHeight="1" thickBot="1" x14ac:dyDescent="0.2">
      <c r="B42" s="97"/>
      <c r="C42" s="237"/>
      <c r="D42" s="237"/>
      <c r="E42" s="266" t="s">
        <v>3927</v>
      </c>
      <c r="F42" s="267"/>
      <c r="G42" s="267"/>
      <c r="H42" s="268"/>
      <c r="I42" s="118"/>
      <c r="L42" s="93" t="str">
        <f>LEFT(E42,4)</f>
        <v>タイプＡ</v>
      </c>
    </row>
    <row r="43" spans="2:14" ht="12.75" customHeight="1" thickBot="1" x14ac:dyDescent="0.2">
      <c r="B43" s="98"/>
      <c r="C43" s="99"/>
      <c r="D43" s="99"/>
      <c r="E43" s="49"/>
      <c r="F43" s="99"/>
      <c r="G43" s="99"/>
      <c r="H43" s="99"/>
      <c r="I43" s="120"/>
    </row>
    <row r="44" spans="2:14" ht="24.75" customHeight="1" thickBot="1" x14ac:dyDescent="0.2">
      <c r="E44" s="26"/>
    </row>
    <row r="45" spans="2:14" ht="92.25" customHeight="1" x14ac:dyDescent="0.15">
      <c r="B45" s="252" t="s">
        <v>3950</v>
      </c>
      <c r="C45" s="253"/>
      <c r="D45" s="253"/>
      <c r="E45" s="253"/>
      <c r="F45" s="253"/>
      <c r="G45" s="253"/>
      <c r="H45" s="253"/>
      <c r="I45" s="117"/>
    </row>
    <row r="46" spans="2:14" ht="24.75" customHeight="1" thickBot="1" x14ac:dyDescent="0.2">
      <c r="B46" s="97"/>
      <c r="C46" s="240" t="s">
        <v>3757</v>
      </c>
      <c r="D46" s="240"/>
      <c r="E46" s="240"/>
      <c r="I46" s="118"/>
    </row>
    <row r="47" spans="2:14" ht="24.75" customHeight="1" thickBot="1" x14ac:dyDescent="0.2">
      <c r="B47" s="97"/>
      <c r="C47" s="236" t="s">
        <v>3756</v>
      </c>
      <c r="D47" s="236"/>
      <c r="E47" s="47" t="s">
        <v>3760</v>
      </c>
      <c r="I47" s="118"/>
      <c r="L47" s="93" t="str">
        <f>IF(OR(ISBLANK(E49),E49=" "),IF(ISBLANK(E47),"",E47),E49)</f>
        <v xml:space="preserve"> </v>
      </c>
    </row>
    <row r="48" spans="2:14" ht="24.75" customHeight="1" thickBot="1" x14ac:dyDescent="0.2">
      <c r="B48" s="97"/>
      <c r="C48" s="254" t="s">
        <v>3758</v>
      </c>
      <c r="D48" s="254"/>
      <c r="E48" s="254"/>
      <c r="I48" s="118"/>
    </row>
    <row r="49" spans="2:12" ht="24.75" customHeight="1" thickBot="1" x14ac:dyDescent="0.2">
      <c r="B49" s="97"/>
      <c r="C49" s="239" t="s">
        <v>3755</v>
      </c>
      <c r="D49" s="239"/>
      <c r="E49" s="47" t="s">
        <v>3760</v>
      </c>
      <c r="I49" s="118"/>
    </row>
    <row r="50" spans="2:12" ht="24.75" customHeight="1" thickBot="1" x14ac:dyDescent="0.2">
      <c r="B50" s="97"/>
      <c r="C50" s="236" t="s">
        <v>3754</v>
      </c>
      <c r="D50" s="236"/>
      <c r="E50" s="47" t="s">
        <v>3760</v>
      </c>
      <c r="I50" s="118"/>
      <c r="L50" s="119" t="str">
        <f>IF(OR(ISBLANK(E50),E50=" "),"",E50)</f>
        <v/>
      </c>
    </row>
    <row r="51" spans="2:12" ht="24.75" customHeight="1" x14ac:dyDescent="0.15">
      <c r="B51" s="97"/>
      <c r="I51" s="118"/>
    </row>
    <row r="52" spans="2:12" ht="24.75" customHeight="1" thickBot="1" x14ac:dyDescent="0.2">
      <c r="B52" s="97"/>
      <c r="C52" s="251" t="s">
        <v>3761</v>
      </c>
      <c r="D52" s="251"/>
      <c r="E52" s="251"/>
      <c r="I52" s="118"/>
      <c r="L52" s="119" t="str">
        <f>LEFT(IF(OR(ISBLANK(E53),E53=" "),"",E53),3)</f>
        <v/>
      </c>
    </row>
    <row r="53" spans="2:12" ht="24.75" customHeight="1" thickBot="1" x14ac:dyDescent="0.2">
      <c r="B53" s="97"/>
      <c r="C53" s="236" t="s">
        <v>3762</v>
      </c>
      <c r="D53" s="236"/>
      <c r="E53" s="47" t="s">
        <v>3760</v>
      </c>
      <c r="I53" s="118"/>
      <c r="L53" s="119" t="str">
        <f>RIGHT(IF(OR(ISBLANK(E53),E53=" "),"",E53),4)</f>
        <v/>
      </c>
    </row>
    <row r="54" spans="2:12" ht="36" customHeight="1" thickBot="1" x14ac:dyDescent="0.2">
      <c r="B54" s="97"/>
      <c r="C54" s="236" t="s">
        <v>3763</v>
      </c>
      <c r="D54" s="236"/>
      <c r="E54" s="48" t="s">
        <v>3760</v>
      </c>
      <c r="I54" s="118"/>
      <c r="L54" s="119" t="str">
        <f>IF(OR(ISBLANK(E54),E54=" "),"",E54)</f>
        <v/>
      </c>
    </row>
    <row r="55" spans="2:12" ht="12.75" customHeight="1" x14ac:dyDescent="0.15">
      <c r="B55" s="97"/>
      <c r="C55" s="101"/>
      <c r="D55" s="101"/>
      <c r="I55" s="118"/>
    </row>
    <row r="56" spans="2:12" ht="14.25" hidden="1" customHeight="1" outlineLevel="1" x14ac:dyDescent="0.15">
      <c r="B56" s="97"/>
      <c r="C56" s="299" t="s">
        <v>3815</v>
      </c>
      <c r="D56" s="299"/>
      <c r="E56" s="299"/>
      <c r="F56" s="299"/>
      <c r="G56" s="299"/>
      <c r="H56" s="299"/>
      <c r="I56" s="118"/>
      <c r="L56" s="113">
        <f>SUM(L58,L70,L82,L94)</f>
        <v>0</v>
      </c>
    </row>
    <row r="57" spans="2:12" ht="14.25" hidden="1" customHeight="1" outlineLevel="1" x14ac:dyDescent="0.15">
      <c r="B57" s="97"/>
      <c r="C57" s="102" t="s">
        <v>3811</v>
      </c>
      <c r="D57" s="143"/>
      <c r="E57" s="138"/>
      <c r="F57" s="138"/>
      <c r="G57" s="122"/>
      <c r="I57" s="118"/>
    </row>
    <row r="58" spans="2:12" ht="14.25" hidden="1" customHeight="1" outlineLevel="1" x14ac:dyDescent="0.15">
      <c r="B58" s="97"/>
      <c r="C58" s="271" t="s">
        <v>3757</v>
      </c>
      <c r="D58" s="240"/>
      <c r="E58" s="240"/>
      <c r="G58" s="123"/>
      <c r="I58" s="118"/>
      <c r="L58" s="113">
        <f>IF(OR(L59="",L59=" "),0,1)</f>
        <v>0</v>
      </c>
    </row>
    <row r="59" spans="2:12" ht="15" hidden="1" customHeight="1" outlineLevel="1" thickBot="1" x14ac:dyDescent="0.2">
      <c r="B59" s="97"/>
      <c r="C59" s="269" t="s">
        <v>3756</v>
      </c>
      <c r="D59" s="236"/>
      <c r="E59" s="148" t="s">
        <v>3760</v>
      </c>
      <c r="G59" s="270" t="s">
        <v>3759</v>
      </c>
      <c r="H59" s="121"/>
      <c r="I59" s="118"/>
      <c r="L59" s="93" t="str">
        <f>IF(OR(ISBLANK(E61),E61=" "),IF(ISBLANK(E59),"",E59),E61)</f>
        <v xml:space="preserve"> </v>
      </c>
    </row>
    <row r="60" spans="2:12" ht="14.25" hidden="1" customHeight="1" outlineLevel="1" x14ac:dyDescent="0.15">
      <c r="B60" s="97"/>
      <c r="C60" s="271" t="s">
        <v>3758</v>
      </c>
      <c r="D60" s="240"/>
      <c r="E60" s="240"/>
      <c r="G60" s="270"/>
      <c r="H60" s="121"/>
      <c r="I60" s="118"/>
    </row>
    <row r="61" spans="2:12" ht="15" hidden="1" customHeight="1" outlineLevel="1" thickBot="1" x14ac:dyDescent="0.2">
      <c r="B61" s="97"/>
      <c r="C61" s="261" t="s">
        <v>3755</v>
      </c>
      <c r="D61" s="239"/>
      <c r="E61" s="148" t="s">
        <v>3760</v>
      </c>
      <c r="G61" s="270"/>
      <c r="H61" s="121"/>
      <c r="I61" s="118"/>
    </row>
    <row r="62" spans="2:12" ht="15" hidden="1" customHeight="1" outlineLevel="1" thickBot="1" x14ac:dyDescent="0.2">
      <c r="B62" s="97"/>
      <c r="C62" s="269" t="s">
        <v>3754</v>
      </c>
      <c r="D62" s="236"/>
      <c r="E62" s="148" t="s">
        <v>3760</v>
      </c>
      <c r="G62" s="270"/>
      <c r="H62" s="121"/>
      <c r="I62" s="118"/>
      <c r="L62" s="119" t="str">
        <f>IF(OR(ISBLANK(E62),E62=" "),"",E62)</f>
        <v/>
      </c>
    </row>
    <row r="63" spans="2:12" ht="14.25" hidden="1" customHeight="1" outlineLevel="1" x14ac:dyDescent="0.15">
      <c r="B63" s="97"/>
      <c r="C63" s="103"/>
      <c r="G63" s="123"/>
      <c r="I63" s="118"/>
    </row>
    <row r="64" spans="2:12" ht="14.25" hidden="1" customHeight="1" outlineLevel="1" x14ac:dyDescent="0.15">
      <c r="B64" s="97"/>
      <c r="C64" s="278" t="s">
        <v>3761</v>
      </c>
      <c r="D64" s="251"/>
      <c r="E64" s="251"/>
      <c r="G64" s="123"/>
      <c r="I64" s="118"/>
      <c r="L64" s="119" t="str">
        <f>LEFT(IF(OR(ISBLANK(E65),E65=" "),"",E65),3)</f>
        <v/>
      </c>
    </row>
    <row r="65" spans="2:12" ht="15" hidden="1" customHeight="1" outlineLevel="1" thickBot="1" x14ac:dyDescent="0.2">
      <c r="B65" s="97"/>
      <c r="C65" s="269" t="s">
        <v>3762</v>
      </c>
      <c r="D65" s="236"/>
      <c r="E65" s="148" t="s">
        <v>3760</v>
      </c>
      <c r="G65" s="123"/>
      <c r="I65" s="118"/>
      <c r="L65" s="119" t="str">
        <f>RIGHT(IF(OR(ISBLANK(E65),E65=" "),"",E65),4)</f>
        <v/>
      </c>
    </row>
    <row r="66" spans="2:12" ht="15" hidden="1" customHeight="1" outlineLevel="1" thickBot="1" x14ac:dyDescent="0.2">
      <c r="B66" s="97"/>
      <c r="C66" s="269" t="s">
        <v>3763</v>
      </c>
      <c r="D66" s="236"/>
      <c r="E66" s="149" t="s">
        <v>3760</v>
      </c>
      <c r="G66" s="123"/>
      <c r="I66" s="118"/>
      <c r="L66" s="119" t="str">
        <f>IF(OR(ISBLANK(E66),E66=" "),"",E66)</f>
        <v/>
      </c>
    </row>
    <row r="67" spans="2:12" ht="15" hidden="1" customHeight="1" outlineLevel="1" thickBot="1" x14ac:dyDescent="0.2">
      <c r="B67" s="97"/>
      <c r="C67" s="104"/>
      <c r="D67" s="144"/>
      <c r="E67" s="139"/>
      <c r="F67" s="139"/>
      <c r="G67" s="124"/>
      <c r="I67" s="118"/>
    </row>
    <row r="68" spans="2:12" ht="14.25" hidden="1" customHeight="1" outlineLevel="1" x14ac:dyDescent="0.15">
      <c r="B68" s="97"/>
      <c r="C68" s="101"/>
      <c r="D68" s="101"/>
      <c r="I68" s="118"/>
    </row>
    <row r="69" spans="2:12" ht="14.25" hidden="1" customHeight="1" outlineLevel="1" x14ac:dyDescent="0.15">
      <c r="B69" s="97"/>
      <c r="C69" s="102" t="s">
        <v>3812</v>
      </c>
      <c r="D69" s="143"/>
      <c r="E69" s="138"/>
      <c r="F69" s="138"/>
      <c r="G69" s="122"/>
      <c r="I69" s="118"/>
    </row>
    <row r="70" spans="2:12" ht="14.25" hidden="1" customHeight="1" outlineLevel="1" x14ac:dyDescent="0.15">
      <c r="B70" s="97"/>
      <c r="C70" s="271" t="s">
        <v>3757</v>
      </c>
      <c r="D70" s="240"/>
      <c r="E70" s="240"/>
      <c r="G70" s="123"/>
      <c r="I70" s="118"/>
      <c r="L70" s="113">
        <f>IF(OR(L71="",L71=" "),0,1)</f>
        <v>0</v>
      </c>
    </row>
    <row r="71" spans="2:12" ht="15" hidden="1" customHeight="1" outlineLevel="1" thickBot="1" x14ac:dyDescent="0.2">
      <c r="B71" s="97"/>
      <c r="C71" s="269" t="s">
        <v>3756</v>
      </c>
      <c r="D71" s="236"/>
      <c r="E71" s="148" t="s">
        <v>3760</v>
      </c>
      <c r="G71" s="270" t="s">
        <v>3759</v>
      </c>
      <c r="H71" s="121"/>
      <c r="I71" s="118"/>
      <c r="L71" s="93" t="str">
        <f>IF(OR(ISBLANK(E73),E73=" "),IF(ISBLANK(E71),"",E71),E73)</f>
        <v xml:space="preserve"> </v>
      </c>
    </row>
    <row r="72" spans="2:12" ht="14.25" hidden="1" customHeight="1" outlineLevel="1" x14ac:dyDescent="0.15">
      <c r="B72" s="97"/>
      <c r="C72" s="271" t="s">
        <v>3758</v>
      </c>
      <c r="D72" s="240"/>
      <c r="E72" s="240"/>
      <c r="G72" s="270"/>
      <c r="H72" s="121"/>
      <c r="I72" s="118"/>
    </row>
    <row r="73" spans="2:12" ht="15" hidden="1" customHeight="1" outlineLevel="1" thickBot="1" x14ac:dyDescent="0.2">
      <c r="B73" s="97"/>
      <c r="C73" s="261" t="s">
        <v>3755</v>
      </c>
      <c r="D73" s="239"/>
      <c r="E73" s="148" t="s">
        <v>3760</v>
      </c>
      <c r="G73" s="270"/>
      <c r="H73" s="121"/>
      <c r="I73" s="118"/>
    </row>
    <row r="74" spans="2:12" ht="15" hidden="1" customHeight="1" outlineLevel="1" thickBot="1" x14ac:dyDescent="0.2">
      <c r="B74" s="97"/>
      <c r="C74" s="269" t="s">
        <v>3754</v>
      </c>
      <c r="D74" s="236"/>
      <c r="E74" s="148" t="s">
        <v>3760</v>
      </c>
      <c r="G74" s="270"/>
      <c r="H74" s="121"/>
      <c r="I74" s="118"/>
      <c r="L74" s="119" t="str">
        <f>IF(OR(ISBLANK(E74),E74=" "),"",E74)</f>
        <v/>
      </c>
    </row>
    <row r="75" spans="2:12" ht="14.25" hidden="1" customHeight="1" outlineLevel="1" x14ac:dyDescent="0.15">
      <c r="B75" s="97"/>
      <c r="C75" s="103"/>
      <c r="G75" s="123"/>
      <c r="I75" s="118"/>
    </row>
    <row r="76" spans="2:12" ht="14.25" hidden="1" customHeight="1" outlineLevel="1" x14ac:dyDescent="0.15">
      <c r="B76" s="97"/>
      <c r="C76" s="278" t="s">
        <v>3761</v>
      </c>
      <c r="D76" s="251"/>
      <c r="E76" s="251"/>
      <c r="G76" s="123"/>
      <c r="I76" s="118"/>
      <c r="L76" s="119" t="str">
        <f>LEFT(IF(OR(ISBLANK(E77),E77=" "),"",E77),3)</f>
        <v/>
      </c>
    </row>
    <row r="77" spans="2:12" ht="15" hidden="1" customHeight="1" outlineLevel="1" thickBot="1" x14ac:dyDescent="0.2">
      <c r="B77" s="97"/>
      <c r="C77" s="269" t="s">
        <v>3762</v>
      </c>
      <c r="D77" s="236"/>
      <c r="E77" s="148" t="s">
        <v>3760</v>
      </c>
      <c r="G77" s="123"/>
      <c r="I77" s="118"/>
      <c r="L77" s="119" t="str">
        <f>RIGHT(IF(OR(ISBLANK(E77),E77=" "),"",E77),4)</f>
        <v/>
      </c>
    </row>
    <row r="78" spans="2:12" ht="15" hidden="1" customHeight="1" outlineLevel="1" thickBot="1" x14ac:dyDescent="0.2">
      <c r="B78" s="97"/>
      <c r="C78" s="269" t="s">
        <v>3763</v>
      </c>
      <c r="D78" s="236"/>
      <c r="E78" s="149" t="s">
        <v>3760</v>
      </c>
      <c r="G78" s="123"/>
      <c r="I78" s="118"/>
      <c r="L78" s="119" t="str">
        <f>IF(OR(ISBLANK(E78),E78=" "),"",E78)</f>
        <v/>
      </c>
    </row>
    <row r="79" spans="2:12" ht="15" hidden="1" customHeight="1" outlineLevel="1" thickBot="1" x14ac:dyDescent="0.2">
      <c r="B79" s="97"/>
      <c r="C79" s="104"/>
      <c r="D79" s="144"/>
      <c r="E79" s="139"/>
      <c r="F79" s="139"/>
      <c r="G79" s="124"/>
      <c r="I79" s="118"/>
    </row>
    <row r="80" spans="2:12" ht="14.25" hidden="1" customHeight="1" outlineLevel="1" x14ac:dyDescent="0.15">
      <c r="B80" s="97"/>
      <c r="C80" s="101"/>
      <c r="D80" s="101"/>
      <c r="I80" s="118"/>
    </row>
    <row r="81" spans="2:12" ht="14.25" hidden="1" customHeight="1" outlineLevel="1" x14ac:dyDescent="0.15">
      <c r="B81" s="97"/>
      <c r="C81" s="102" t="s">
        <v>3813</v>
      </c>
      <c r="D81" s="143"/>
      <c r="E81" s="138"/>
      <c r="F81" s="138"/>
      <c r="G81" s="122"/>
      <c r="I81" s="118"/>
    </row>
    <row r="82" spans="2:12" ht="14.25" hidden="1" customHeight="1" outlineLevel="1" x14ac:dyDescent="0.15">
      <c r="B82" s="97"/>
      <c r="C82" s="271" t="s">
        <v>3757</v>
      </c>
      <c r="D82" s="240"/>
      <c r="E82" s="240"/>
      <c r="G82" s="123"/>
      <c r="I82" s="118"/>
      <c r="L82" s="113">
        <f>IF(OR(L83="",L83=" "),0,1)</f>
        <v>0</v>
      </c>
    </row>
    <row r="83" spans="2:12" ht="15" hidden="1" customHeight="1" outlineLevel="1" thickBot="1" x14ac:dyDescent="0.2">
      <c r="B83" s="97"/>
      <c r="C83" s="269" t="s">
        <v>3756</v>
      </c>
      <c r="D83" s="236"/>
      <c r="E83" s="148" t="s">
        <v>3760</v>
      </c>
      <c r="G83" s="270" t="s">
        <v>3759</v>
      </c>
      <c r="H83" s="121"/>
      <c r="I83" s="118"/>
      <c r="L83" s="93" t="str">
        <f>IF(OR(ISBLANK(E85),E85=" "),IF(ISBLANK(E83),"",E83),E85)</f>
        <v xml:space="preserve"> </v>
      </c>
    </row>
    <row r="84" spans="2:12" ht="14.25" hidden="1" customHeight="1" outlineLevel="1" x14ac:dyDescent="0.15">
      <c r="B84" s="97"/>
      <c r="C84" s="271" t="s">
        <v>3758</v>
      </c>
      <c r="D84" s="240"/>
      <c r="E84" s="240"/>
      <c r="G84" s="270"/>
      <c r="H84" s="121"/>
      <c r="I84" s="118"/>
    </row>
    <row r="85" spans="2:12" ht="15" hidden="1" customHeight="1" outlineLevel="1" thickBot="1" x14ac:dyDescent="0.2">
      <c r="B85" s="97"/>
      <c r="C85" s="261" t="s">
        <v>3755</v>
      </c>
      <c r="D85" s="239"/>
      <c r="E85" s="148" t="s">
        <v>3760</v>
      </c>
      <c r="G85" s="270"/>
      <c r="H85" s="121"/>
      <c r="I85" s="118"/>
    </row>
    <row r="86" spans="2:12" ht="15" hidden="1" customHeight="1" outlineLevel="1" thickBot="1" x14ac:dyDescent="0.2">
      <c r="B86" s="97"/>
      <c r="C86" s="269" t="s">
        <v>3754</v>
      </c>
      <c r="D86" s="236"/>
      <c r="E86" s="148" t="s">
        <v>3760</v>
      </c>
      <c r="G86" s="270"/>
      <c r="H86" s="121"/>
      <c r="I86" s="118"/>
      <c r="L86" s="119" t="str">
        <f>IF(OR(ISBLANK(E86),E86=" "),"",E86)</f>
        <v/>
      </c>
    </row>
    <row r="87" spans="2:12" ht="14.25" hidden="1" customHeight="1" outlineLevel="1" x14ac:dyDescent="0.15">
      <c r="B87" s="97"/>
      <c r="C87" s="103"/>
      <c r="G87" s="123"/>
      <c r="I87" s="118"/>
    </row>
    <row r="88" spans="2:12" ht="14.25" hidden="1" customHeight="1" outlineLevel="1" x14ac:dyDescent="0.15">
      <c r="B88" s="97"/>
      <c r="C88" s="278" t="s">
        <v>3761</v>
      </c>
      <c r="D88" s="251"/>
      <c r="E88" s="251"/>
      <c r="G88" s="123"/>
      <c r="I88" s="118"/>
      <c r="L88" s="119" t="str">
        <f>LEFT(IF(OR(ISBLANK(E89),E89=" "),"",E89),3)</f>
        <v/>
      </c>
    </row>
    <row r="89" spans="2:12" ht="15" hidden="1" customHeight="1" outlineLevel="1" thickBot="1" x14ac:dyDescent="0.2">
      <c r="B89" s="97"/>
      <c r="C89" s="269" t="s">
        <v>3762</v>
      </c>
      <c r="D89" s="236"/>
      <c r="E89" s="148" t="s">
        <v>3760</v>
      </c>
      <c r="G89" s="123"/>
      <c r="I89" s="118"/>
      <c r="L89" s="119" t="str">
        <f>RIGHT(IF(OR(ISBLANK(E89),E89=" "),"",E89),4)</f>
        <v/>
      </c>
    </row>
    <row r="90" spans="2:12" ht="15" hidden="1" customHeight="1" outlineLevel="1" thickBot="1" x14ac:dyDescent="0.2">
      <c r="B90" s="97"/>
      <c r="C90" s="269" t="s">
        <v>3763</v>
      </c>
      <c r="D90" s="236"/>
      <c r="E90" s="149" t="s">
        <v>3760</v>
      </c>
      <c r="G90" s="123"/>
      <c r="I90" s="118"/>
      <c r="L90" s="119" t="str">
        <f>IF(OR(ISBLANK(E90),E90=" "),"",E90)</f>
        <v/>
      </c>
    </row>
    <row r="91" spans="2:12" ht="15" hidden="1" customHeight="1" outlineLevel="1" thickBot="1" x14ac:dyDescent="0.2">
      <c r="B91" s="97"/>
      <c r="C91" s="104"/>
      <c r="D91" s="144"/>
      <c r="E91" s="139"/>
      <c r="F91" s="139"/>
      <c r="G91" s="124"/>
      <c r="I91" s="118"/>
    </row>
    <row r="92" spans="2:12" ht="14.25" hidden="1" customHeight="1" outlineLevel="1" x14ac:dyDescent="0.15">
      <c r="B92" s="97"/>
      <c r="C92" s="101"/>
      <c r="D92" s="101"/>
      <c r="I92" s="118"/>
    </row>
    <row r="93" spans="2:12" ht="14.25" hidden="1" customHeight="1" outlineLevel="1" x14ac:dyDescent="0.15">
      <c r="B93" s="97"/>
      <c r="C93" s="102" t="s">
        <v>3814</v>
      </c>
      <c r="D93" s="143"/>
      <c r="E93" s="138"/>
      <c r="F93" s="138"/>
      <c r="G93" s="122"/>
      <c r="I93" s="118"/>
    </row>
    <row r="94" spans="2:12" ht="14.25" hidden="1" customHeight="1" outlineLevel="1" x14ac:dyDescent="0.15">
      <c r="B94" s="97"/>
      <c r="C94" s="271" t="s">
        <v>3757</v>
      </c>
      <c r="D94" s="240"/>
      <c r="E94" s="240"/>
      <c r="G94" s="123"/>
      <c r="I94" s="118"/>
      <c r="L94" s="113">
        <f>IF(OR(L95="",L95=" "),0,1)</f>
        <v>0</v>
      </c>
    </row>
    <row r="95" spans="2:12" ht="15" hidden="1" customHeight="1" outlineLevel="1" thickBot="1" x14ac:dyDescent="0.2">
      <c r="B95" s="97"/>
      <c r="C95" s="269" t="s">
        <v>3756</v>
      </c>
      <c r="D95" s="236"/>
      <c r="E95" s="148" t="s">
        <v>3760</v>
      </c>
      <c r="G95" s="270" t="s">
        <v>3759</v>
      </c>
      <c r="H95" s="121"/>
      <c r="I95" s="118"/>
      <c r="L95" s="93" t="str">
        <f>IF(OR(ISBLANK(E97),E97=" "),IF(ISBLANK(E95),"",E95),E97)</f>
        <v xml:space="preserve"> </v>
      </c>
    </row>
    <row r="96" spans="2:12" ht="14.25" hidden="1" customHeight="1" outlineLevel="1" x14ac:dyDescent="0.15">
      <c r="B96" s="97"/>
      <c r="C96" s="271" t="s">
        <v>3758</v>
      </c>
      <c r="D96" s="240"/>
      <c r="E96" s="240"/>
      <c r="G96" s="270"/>
      <c r="H96" s="121"/>
      <c r="I96" s="118"/>
    </row>
    <row r="97" spans="2:12" ht="15" hidden="1" customHeight="1" outlineLevel="1" thickBot="1" x14ac:dyDescent="0.2">
      <c r="B97" s="97"/>
      <c r="C97" s="261" t="s">
        <v>3755</v>
      </c>
      <c r="D97" s="239"/>
      <c r="E97" s="148" t="s">
        <v>3760</v>
      </c>
      <c r="G97" s="270"/>
      <c r="H97" s="121"/>
      <c r="I97" s="118"/>
    </row>
    <row r="98" spans="2:12" ht="15" hidden="1" customHeight="1" outlineLevel="1" thickBot="1" x14ac:dyDescent="0.2">
      <c r="B98" s="97"/>
      <c r="C98" s="269" t="s">
        <v>3754</v>
      </c>
      <c r="D98" s="236"/>
      <c r="E98" s="148" t="s">
        <v>3760</v>
      </c>
      <c r="G98" s="270"/>
      <c r="H98" s="121"/>
      <c r="I98" s="118"/>
      <c r="L98" s="119" t="str">
        <f>IF(OR(ISBLANK(E98),E98=" "),"",E98)</f>
        <v/>
      </c>
    </row>
    <row r="99" spans="2:12" ht="14.25" hidden="1" customHeight="1" outlineLevel="1" x14ac:dyDescent="0.15">
      <c r="B99" s="97"/>
      <c r="C99" s="103"/>
      <c r="G99" s="123"/>
      <c r="I99" s="118"/>
    </row>
    <row r="100" spans="2:12" ht="14.25" hidden="1" customHeight="1" outlineLevel="1" x14ac:dyDescent="0.15">
      <c r="B100" s="97"/>
      <c r="C100" s="278" t="s">
        <v>3761</v>
      </c>
      <c r="D100" s="251"/>
      <c r="E100" s="251"/>
      <c r="G100" s="123"/>
      <c r="I100" s="118"/>
      <c r="L100" s="119" t="str">
        <f>LEFT(IF(OR(ISBLANK(E101),E101=" "),"",E101),3)</f>
        <v/>
      </c>
    </row>
    <row r="101" spans="2:12" ht="15" hidden="1" customHeight="1" outlineLevel="1" thickBot="1" x14ac:dyDescent="0.2">
      <c r="B101" s="97"/>
      <c r="C101" s="269" t="s">
        <v>3762</v>
      </c>
      <c r="D101" s="236"/>
      <c r="E101" s="148" t="s">
        <v>3760</v>
      </c>
      <c r="G101" s="123"/>
      <c r="I101" s="118"/>
      <c r="L101" s="119" t="str">
        <f>RIGHT(IF(OR(ISBLANK(E101),E101=" "),"",E101),4)</f>
        <v/>
      </c>
    </row>
    <row r="102" spans="2:12" ht="15" hidden="1" customHeight="1" outlineLevel="1" thickBot="1" x14ac:dyDescent="0.2">
      <c r="B102" s="97"/>
      <c r="C102" s="269" t="s">
        <v>3763</v>
      </c>
      <c r="D102" s="236"/>
      <c r="E102" s="149" t="s">
        <v>3760</v>
      </c>
      <c r="G102" s="123"/>
      <c r="I102" s="118"/>
      <c r="L102" s="119" t="str">
        <f>IF(OR(ISBLANK(E102),E102=" "),"",E102)</f>
        <v/>
      </c>
    </row>
    <row r="103" spans="2:12" ht="15" hidden="1" customHeight="1" outlineLevel="1" thickBot="1" x14ac:dyDescent="0.2">
      <c r="B103" s="97"/>
      <c r="C103" s="104"/>
      <c r="D103" s="144"/>
      <c r="E103" s="139"/>
      <c r="F103" s="139"/>
      <c r="G103" s="124"/>
      <c r="I103" s="118"/>
    </row>
    <row r="104" spans="2:12" ht="73.5" customHeight="1" collapsed="1" thickBot="1" x14ac:dyDescent="0.2">
      <c r="B104" s="98"/>
      <c r="C104" s="308" t="s">
        <v>3857</v>
      </c>
      <c r="D104" s="309"/>
      <c r="E104" s="309"/>
      <c r="F104" s="309"/>
      <c r="G104" s="309"/>
      <c r="H104" s="309"/>
      <c r="I104" s="120"/>
    </row>
    <row r="105" spans="2:12" ht="24.75" customHeight="1" thickBot="1" x14ac:dyDescent="0.2"/>
    <row r="106" spans="2:12" ht="165" customHeight="1" x14ac:dyDescent="0.15">
      <c r="B106" s="252" t="s">
        <v>3951</v>
      </c>
      <c r="C106" s="253"/>
      <c r="D106" s="253"/>
      <c r="E106" s="253"/>
      <c r="F106" s="253"/>
      <c r="G106" s="253"/>
      <c r="H106" s="253"/>
      <c r="I106" s="117"/>
      <c r="L106" s="106" t="s">
        <v>3856</v>
      </c>
    </row>
    <row r="107" spans="2:12" ht="11.25" customHeight="1" x14ac:dyDescent="0.15">
      <c r="B107" s="105"/>
      <c r="C107" s="106"/>
      <c r="D107" s="106"/>
      <c r="E107" s="106"/>
      <c r="F107" s="106"/>
      <c r="G107" s="106"/>
      <c r="H107" s="106"/>
      <c r="I107" s="118"/>
      <c r="L107" s="106" t="s">
        <v>3858</v>
      </c>
    </row>
    <row r="108" spans="2:12" ht="13.5" hidden="1" customHeight="1" outlineLevel="1" thickBot="1" x14ac:dyDescent="0.2">
      <c r="B108" s="105"/>
      <c r="C108" s="106"/>
      <c r="D108" s="106"/>
      <c r="E108" s="106"/>
      <c r="F108" s="106"/>
      <c r="G108" s="106"/>
      <c r="H108" s="106"/>
      <c r="I108" s="118"/>
    </row>
    <row r="109" spans="2:12" ht="115.5" hidden="1" customHeight="1" outlineLevel="1" thickBot="1" x14ac:dyDescent="0.2">
      <c r="B109" s="105"/>
      <c r="C109" s="258" t="s">
        <v>3859</v>
      </c>
      <c r="D109" s="259"/>
      <c r="E109" s="259"/>
      <c r="F109" s="259"/>
      <c r="G109" s="259"/>
      <c r="H109" s="260"/>
      <c r="I109" s="118"/>
      <c r="L109" s="113">
        <f>IF($L$42="タイプＢ",SUM(L111,L122,L133,L144,L155),0)</f>
        <v>0</v>
      </c>
    </row>
    <row r="110" spans="2:12" ht="13.5" hidden="1" customHeight="1" outlineLevel="1" thickBot="1" x14ac:dyDescent="0.2">
      <c r="B110" s="105"/>
      <c r="C110" s="106"/>
      <c r="D110" s="106"/>
      <c r="E110" s="106"/>
      <c r="F110" s="106"/>
      <c r="G110" s="106"/>
      <c r="H110" s="106"/>
      <c r="I110" s="118"/>
    </row>
    <row r="111" spans="2:12" ht="24.75" hidden="1" customHeight="1" outlineLevel="1" thickBot="1" x14ac:dyDescent="0.2">
      <c r="B111" s="97"/>
      <c r="C111" s="272" t="s">
        <v>3842</v>
      </c>
      <c r="D111" s="273"/>
      <c r="E111" s="273"/>
      <c r="F111" s="122"/>
      <c r="I111" s="118"/>
      <c r="L111" s="113">
        <f>IF(L112="",0,1)</f>
        <v>0</v>
      </c>
    </row>
    <row r="112" spans="2:12" ht="24.75" hidden="1" customHeight="1" outlineLevel="1" thickBot="1" x14ac:dyDescent="0.2">
      <c r="B112" s="97"/>
      <c r="C112" s="269" t="s">
        <v>3756</v>
      </c>
      <c r="D112" s="236"/>
      <c r="E112" s="148" t="s">
        <v>3760</v>
      </c>
      <c r="F112" s="123"/>
      <c r="G112" s="106"/>
      <c r="H112" s="121"/>
      <c r="I112" s="118"/>
      <c r="L112" s="119" t="str">
        <f>IF(OR(ISBLANK(E112),E112=" "),"",E112)</f>
        <v/>
      </c>
    </row>
    <row r="113" spans="2:15" ht="24.75" hidden="1" customHeight="1" outlineLevel="1" thickBot="1" x14ac:dyDescent="0.2">
      <c r="B113" s="97"/>
      <c r="C113" s="269" t="s">
        <v>3768</v>
      </c>
      <c r="D113" s="236"/>
      <c r="E113" s="148" t="s">
        <v>3893</v>
      </c>
      <c r="F113" s="123"/>
      <c r="G113" s="106"/>
      <c r="H113" s="121"/>
      <c r="I113" s="118"/>
      <c r="L113" s="119" t="str">
        <f>IF(OR(ISBLANK(E113),E113=" "),"",E113)</f>
        <v/>
      </c>
      <c r="M113" s="119" t="str">
        <f>IF(AND(NOT(OR($E112="",$E112=" ")),OR($L113="",$L113=" ",$L113="日本")),"☑","□")</f>
        <v>□</v>
      </c>
      <c r="N113" s="119" t="str">
        <f>IF(OR($L113="",$L113=" ",$L113="日本"),"□","☑")</f>
        <v>□</v>
      </c>
      <c r="O113" s="119" t="str">
        <f>IF($N113="☑",L113,"")</f>
        <v/>
      </c>
    </row>
    <row r="114" spans="2:15" ht="24.75" hidden="1" customHeight="1" outlineLevel="1" thickBot="1" x14ac:dyDescent="0.2">
      <c r="B114" s="97"/>
      <c r="C114" s="269" t="s">
        <v>3769</v>
      </c>
      <c r="D114" s="250"/>
      <c r="E114" s="148" t="s">
        <v>3773</v>
      </c>
      <c r="F114" s="123"/>
      <c r="G114" s="106"/>
      <c r="H114" s="121"/>
      <c r="I114" s="118"/>
      <c r="L114" s="119" t="str">
        <f>IF($E114="永住者又は特別永住者に該当する","☑","□")</f>
        <v>□</v>
      </c>
    </row>
    <row r="115" spans="2:15" ht="24.75" hidden="1" customHeight="1" outlineLevel="1" thickBot="1" x14ac:dyDescent="0.2">
      <c r="B115" s="97"/>
      <c r="C115" s="269" t="s">
        <v>3783</v>
      </c>
      <c r="D115" s="236"/>
      <c r="E115" s="150" t="s">
        <v>3760</v>
      </c>
      <c r="F115" s="123"/>
      <c r="I115" s="118"/>
      <c r="L115" s="125" t="str">
        <f>IF(OR(ISBLANK(E115),E115=" "),"",E115)</f>
        <v/>
      </c>
    </row>
    <row r="116" spans="2:15" ht="24.75" hidden="1" customHeight="1" outlineLevel="1" thickBot="1" x14ac:dyDescent="0.2">
      <c r="B116" s="97"/>
      <c r="C116" s="269" t="s">
        <v>3762</v>
      </c>
      <c r="D116" s="236"/>
      <c r="E116" s="148" t="s">
        <v>3760</v>
      </c>
      <c r="F116" s="123"/>
      <c r="I116" s="118"/>
      <c r="L116" s="119" t="str">
        <f>LEFT(IF(OR(ISBLANK(E116),E116=" "),"",E116),3)</f>
        <v/>
      </c>
      <c r="M116" s="119" t="str">
        <f>RIGHT(IF(OR(ISBLANK(E116),E116=" "),"",E116),4)</f>
        <v/>
      </c>
    </row>
    <row r="117" spans="2:15" ht="36" hidden="1" customHeight="1" outlineLevel="1" thickBot="1" x14ac:dyDescent="0.2">
      <c r="B117" s="97"/>
      <c r="C117" s="269" t="s">
        <v>3763</v>
      </c>
      <c r="D117" s="236"/>
      <c r="E117" s="149" t="s">
        <v>3760</v>
      </c>
      <c r="F117" s="123"/>
      <c r="G117" s="126"/>
      <c r="I117" s="118"/>
      <c r="L117" s="119" t="str">
        <f>IF(OR(ISBLANK(E117),E117=" "),"",E117)</f>
        <v/>
      </c>
    </row>
    <row r="118" spans="2:15" ht="24.75" hidden="1" customHeight="1" outlineLevel="1" thickBot="1" x14ac:dyDescent="0.2">
      <c r="B118" s="97"/>
      <c r="C118" s="269" t="s">
        <v>3686</v>
      </c>
      <c r="D118" s="236"/>
      <c r="E118" s="151" t="s">
        <v>3760</v>
      </c>
      <c r="F118" s="123"/>
      <c r="G118" s="127"/>
      <c r="I118" s="118"/>
      <c r="L118" s="119" t="str">
        <f>IF(OR(ISBLANK(E118),E118=" "),"",E118)</f>
        <v/>
      </c>
    </row>
    <row r="119" spans="2:15" ht="24.75" hidden="1" customHeight="1" outlineLevel="1" thickBot="1" x14ac:dyDescent="0.2">
      <c r="B119" s="97"/>
      <c r="C119" s="261" t="s">
        <v>3687</v>
      </c>
      <c r="D119" s="239"/>
      <c r="E119" s="148" t="s">
        <v>3760</v>
      </c>
      <c r="F119" s="123"/>
      <c r="G119" s="127"/>
      <c r="I119" s="118"/>
      <c r="L119" s="119" t="str">
        <f>IF(OR(ISBLANK(E119),E119=" "),"－",E119)</f>
        <v>－</v>
      </c>
    </row>
    <row r="120" spans="2:15" ht="12" hidden="1" customHeight="1" outlineLevel="1" thickBot="1" x14ac:dyDescent="0.2">
      <c r="B120" s="97"/>
      <c r="C120" s="107"/>
      <c r="D120" s="145"/>
      <c r="E120" s="139"/>
      <c r="F120" s="124"/>
      <c r="G120" s="127"/>
      <c r="I120" s="118"/>
    </row>
    <row r="121" spans="2:15" ht="9.75" hidden="1" customHeight="1" outlineLevel="1" thickBot="1" x14ac:dyDescent="0.2">
      <c r="B121" s="97"/>
      <c r="C121" s="100"/>
      <c r="D121" s="100"/>
      <c r="G121" s="127"/>
      <c r="I121" s="118"/>
    </row>
    <row r="122" spans="2:15" ht="24.75" hidden="1" customHeight="1" outlineLevel="1" thickBot="1" x14ac:dyDescent="0.2">
      <c r="B122" s="97"/>
      <c r="C122" s="272" t="s">
        <v>3843</v>
      </c>
      <c r="D122" s="273"/>
      <c r="E122" s="273"/>
      <c r="F122" s="122"/>
      <c r="I122" s="118"/>
      <c r="L122" s="113">
        <f>IF(L123="",0,1)</f>
        <v>0</v>
      </c>
    </row>
    <row r="123" spans="2:15" ht="24.75" hidden="1" customHeight="1" outlineLevel="1" thickBot="1" x14ac:dyDescent="0.2">
      <c r="B123" s="97"/>
      <c r="C123" s="269" t="s">
        <v>3756</v>
      </c>
      <c r="D123" s="236"/>
      <c r="E123" s="148" t="s">
        <v>3760</v>
      </c>
      <c r="F123" s="123"/>
      <c r="G123" s="106"/>
      <c r="H123" s="121"/>
      <c r="I123" s="118"/>
      <c r="L123" s="119" t="str">
        <f>IF(OR(ISBLANK(E123),E123=" "),"",E123)</f>
        <v/>
      </c>
    </row>
    <row r="124" spans="2:15" ht="24.75" hidden="1" customHeight="1" outlineLevel="1" thickBot="1" x14ac:dyDescent="0.2">
      <c r="B124" s="97"/>
      <c r="C124" s="269" t="s">
        <v>3768</v>
      </c>
      <c r="D124" s="236"/>
      <c r="E124" s="148" t="s">
        <v>3760</v>
      </c>
      <c r="F124" s="123"/>
      <c r="G124" s="106"/>
      <c r="H124" s="121"/>
      <c r="I124" s="118"/>
      <c r="L124" s="119" t="str">
        <f>IF(OR(ISBLANK(E124),E124=" "),"",E124)</f>
        <v/>
      </c>
      <c r="M124" s="119" t="str">
        <f>IF(AND(NOT(OR($E123="",$E123=" ")),OR($L124="",$L124=" ",$L124="日本")),"☑","□")</f>
        <v>□</v>
      </c>
      <c r="N124" s="119" t="str">
        <f>IF(OR($L124="",$L124=" ",$L124="日本"),"□","☑")</f>
        <v>□</v>
      </c>
      <c r="O124" s="119" t="str">
        <f>IF($N124="☑",L124,"")</f>
        <v/>
      </c>
    </row>
    <row r="125" spans="2:15" ht="24.75" hidden="1" customHeight="1" outlineLevel="1" thickBot="1" x14ac:dyDescent="0.2">
      <c r="B125" s="97"/>
      <c r="C125" s="269" t="s">
        <v>3769</v>
      </c>
      <c r="D125" s="250"/>
      <c r="E125" s="148" t="s">
        <v>3773</v>
      </c>
      <c r="F125" s="123"/>
      <c r="G125" s="106"/>
      <c r="H125" s="121"/>
      <c r="I125" s="118"/>
      <c r="L125" s="119" t="str">
        <f>IF($E125="永住者又は特別永住者に該当する","☑","□")</f>
        <v>□</v>
      </c>
    </row>
    <row r="126" spans="2:15" ht="24.75" hidden="1" customHeight="1" outlineLevel="1" thickBot="1" x14ac:dyDescent="0.2">
      <c r="B126" s="97"/>
      <c r="C126" s="269" t="s">
        <v>3783</v>
      </c>
      <c r="D126" s="236"/>
      <c r="E126" s="150" t="s">
        <v>3760</v>
      </c>
      <c r="F126" s="123"/>
      <c r="I126" s="118"/>
      <c r="L126" s="125" t="str">
        <f>IF(OR(ISBLANK(E126),E126=" "),"",E126)</f>
        <v/>
      </c>
    </row>
    <row r="127" spans="2:15" ht="24.75" hidden="1" customHeight="1" outlineLevel="1" thickBot="1" x14ac:dyDescent="0.2">
      <c r="B127" s="97"/>
      <c r="C127" s="269" t="s">
        <v>3762</v>
      </c>
      <c r="D127" s="236"/>
      <c r="E127" s="148" t="s">
        <v>3760</v>
      </c>
      <c r="F127" s="123"/>
      <c r="I127" s="118"/>
      <c r="L127" s="119" t="str">
        <f>LEFT(IF(OR(ISBLANK(E127),E127=" "),"",E127),3)</f>
        <v/>
      </c>
      <c r="M127" s="119" t="str">
        <f>RIGHT(IF(OR(ISBLANK(E127),E127=" "),"",E127),4)</f>
        <v/>
      </c>
    </row>
    <row r="128" spans="2:15" ht="36" hidden="1" customHeight="1" outlineLevel="1" thickBot="1" x14ac:dyDescent="0.2">
      <c r="B128" s="97"/>
      <c r="C128" s="269" t="s">
        <v>3763</v>
      </c>
      <c r="D128" s="236"/>
      <c r="E128" s="149" t="s">
        <v>3760</v>
      </c>
      <c r="F128" s="123"/>
      <c r="G128" s="126"/>
      <c r="I128" s="118"/>
      <c r="L128" s="119" t="str">
        <f>IF(OR(ISBLANK(E128),E128=" "),"",E128)</f>
        <v/>
      </c>
    </row>
    <row r="129" spans="2:15" ht="24.75" hidden="1" customHeight="1" outlineLevel="1" thickBot="1" x14ac:dyDescent="0.2">
      <c r="B129" s="97"/>
      <c r="C129" s="269" t="s">
        <v>3686</v>
      </c>
      <c r="D129" s="236"/>
      <c r="E129" s="151" t="s">
        <v>3760</v>
      </c>
      <c r="F129" s="123"/>
      <c r="G129" s="127"/>
      <c r="I129" s="118"/>
      <c r="L129" s="119" t="str">
        <f>IF(OR(ISBLANK(E129),E129=" "),"",E129)</f>
        <v/>
      </c>
    </row>
    <row r="130" spans="2:15" ht="24.75" hidden="1" customHeight="1" outlineLevel="1" thickBot="1" x14ac:dyDescent="0.2">
      <c r="B130" s="97"/>
      <c r="C130" s="261" t="s">
        <v>3687</v>
      </c>
      <c r="D130" s="239"/>
      <c r="E130" s="148" t="s">
        <v>3760</v>
      </c>
      <c r="F130" s="123"/>
      <c r="G130" s="127"/>
      <c r="I130" s="118"/>
      <c r="L130" s="119" t="str">
        <f>IF(OR(ISBLANK(E130),E130=" "),"－",E130)</f>
        <v>－</v>
      </c>
    </row>
    <row r="131" spans="2:15" ht="12" hidden="1" customHeight="1" outlineLevel="1" thickBot="1" x14ac:dyDescent="0.2">
      <c r="B131" s="97"/>
      <c r="C131" s="107"/>
      <c r="D131" s="145"/>
      <c r="E131" s="139"/>
      <c r="F131" s="124"/>
      <c r="G131" s="127"/>
      <c r="I131" s="118"/>
    </row>
    <row r="132" spans="2:15" ht="9.75" hidden="1" customHeight="1" outlineLevel="1" thickBot="1" x14ac:dyDescent="0.2">
      <c r="B132" s="97"/>
      <c r="C132" s="100"/>
      <c r="D132" s="100"/>
      <c r="G132" s="127"/>
      <c r="I132" s="118"/>
    </row>
    <row r="133" spans="2:15" ht="24.75" hidden="1" customHeight="1" outlineLevel="1" thickBot="1" x14ac:dyDescent="0.2">
      <c r="B133" s="97"/>
      <c r="C133" s="272" t="s">
        <v>3844</v>
      </c>
      <c r="D133" s="273"/>
      <c r="E133" s="273"/>
      <c r="F133" s="122"/>
      <c r="I133" s="118"/>
      <c r="L133" s="113">
        <f>IF(L134="",0,1)</f>
        <v>0</v>
      </c>
    </row>
    <row r="134" spans="2:15" ht="24.75" hidden="1" customHeight="1" outlineLevel="1" thickBot="1" x14ac:dyDescent="0.2">
      <c r="B134" s="97"/>
      <c r="C134" s="269" t="s">
        <v>3756</v>
      </c>
      <c r="D134" s="236"/>
      <c r="E134" s="148" t="s">
        <v>3760</v>
      </c>
      <c r="F134" s="123"/>
      <c r="G134" s="106"/>
      <c r="H134" s="121"/>
      <c r="I134" s="118"/>
      <c r="L134" s="119" t="str">
        <f>IF(OR(ISBLANK(E134),E134=" "),"",E134)</f>
        <v/>
      </c>
    </row>
    <row r="135" spans="2:15" ht="24.75" hidden="1" customHeight="1" outlineLevel="1" thickBot="1" x14ac:dyDescent="0.2">
      <c r="B135" s="97"/>
      <c r="C135" s="269" t="s">
        <v>3768</v>
      </c>
      <c r="D135" s="236"/>
      <c r="E135" s="148" t="s">
        <v>3893</v>
      </c>
      <c r="F135" s="123"/>
      <c r="G135" s="106"/>
      <c r="H135" s="121"/>
      <c r="I135" s="118"/>
      <c r="L135" s="119" t="str">
        <f>IF(OR(ISBLANK(E135),E135=" "),"",E135)</f>
        <v/>
      </c>
      <c r="M135" s="119" t="str">
        <f>IF(AND(NOT(OR($E134="",$E134=" ")),OR($L135="",$L135=" ",$L135="日本")),"☑","□")</f>
        <v>□</v>
      </c>
      <c r="N135" s="119" t="str">
        <f>IF(OR($L135="",$L135=" ",$L135="日本"),"□","☑")</f>
        <v>□</v>
      </c>
      <c r="O135" s="119" t="str">
        <f>IF($N135="☑",L135,"")</f>
        <v/>
      </c>
    </row>
    <row r="136" spans="2:15" ht="24.75" hidden="1" customHeight="1" outlineLevel="1" thickBot="1" x14ac:dyDescent="0.2">
      <c r="B136" s="97"/>
      <c r="C136" s="269" t="s">
        <v>3769</v>
      </c>
      <c r="D136" s="250"/>
      <c r="E136" s="148" t="s">
        <v>3847</v>
      </c>
      <c r="F136" s="123"/>
      <c r="G136" s="106"/>
      <c r="H136" s="121"/>
      <c r="I136" s="118"/>
      <c r="L136" s="119" t="str">
        <f>IF($E136="永住者又は特別永住者に該当する","☑","□")</f>
        <v>☑</v>
      </c>
    </row>
    <row r="137" spans="2:15" ht="24.75" hidden="1" customHeight="1" outlineLevel="1" thickBot="1" x14ac:dyDescent="0.2">
      <c r="B137" s="97"/>
      <c r="C137" s="269" t="s">
        <v>3783</v>
      </c>
      <c r="D137" s="236"/>
      <c r="E137" s="150" t="s">
        <v>3760</v>
      </c>
      <c r="F137" s="123"/>
      <c r="I137" s="118"/>
      <c r="L137" s="125" t="str">
        <f>IF(OR(ISBLANK(E137),E137=" "),"",E137)</f>
        <v/>
      </c>
    </row>
    <row r="138" spans="2:15" ht="24.75" hidden="1" customHeight="1" outlineLevel="1" thickBot="1" x14ac:dyDescent="0.2">
      <c r="B138" s="97"/>
      <c r="C138" s="269" t="s">
        <v>3762</v>
      </c>
      <c r="D138" s="236"/>
      <c r="E138" s="148" t="s">
        <v>3760</v>
      </c>
      <c r="F138" s="123"/>
      <c r="I138" s="118"/>
      <c r="L138" s="119" t="str">
        <f>LEFT(IF(OR(ISBLANK(E138),E138=" "),"",E138),3)</f>
        <v/>
      </c>
      <c r="M138" s="119" t="str">
        <f>RIGHT(IF(OR(ISBLANK(E138),E138=" "),"",E138),4)</f>
        <v/>
      </c>
    </row>
    <row r="139" spans="2:15" ht="36" hidden="1" customHeight="1" outlineLevel="1" thickBot="1" x14ac:dyDescent="0.2">
      <c r="B139" s="97"/>
      <c r="C139" s="269" t="s">
        <v>3763</v>
      </c>
      <c r="D139" s="236"/>
      <c r="E139" s="149" t="s">
        <v>3760</v>
      </c>
      <c r="F139" s="123"/>
      <c r="G139" s="126"/>
      <c r="I139" s="118"/>
      <c r="L139" s="119" t="str">
        <f>IF(OR(ISBLANK(E139),E139=" "),"",E139)</f>
        <v/>
      </c>
    </row>
    <row r="140" spans="2:15" ht="24.75" hidden="1" customHeight="1" outlineLevel="1" thickBot="1" x14ac:dyDescent="0.2">
      <c r="B140" s="97"/>
      <c r="C140" s="269" t="s">
        <v>3686</v>
      </c>
      <c r="D140" s="236"/>
      <c r="E140" s="151" t="s">
        <v>3760</v>
      </c>
      <c r="F140" s="123"/>
      <c r="G140" s="127"/>
      <c r="I140" s="118"/>
      <c r="L140" s="119" t="str">
        <f>IF(OR(ISBLANK(E140),E140=" "),"",E140)</f>
        <v/>
      </c>
    </row>
    <row r="141" spans="2:15" ht="24.75" hidden="1" customHeight="1" outlineLevel="1" thickBot="1" x14ac:dyDescent="0.2">
      <c r="B141" s="97"/>
      <c r="C141" s="261" t="s">
        <v>3687</v>
      </c>
      <c r="D141" s="239"/>
      <c r="E141" s="148" t="s">
        <v>3760</v>
      </c>
      <c r="F141" s="123"/>
      <c r="G141" s="127"/>
      <c r="I141" s="118"/>
      <c r="L141" s="119" t="str">
        <f>IF(OR(ISBLANK(E141),E141=" "),"－",E141)</f>
        <v>－</v>
      </c>
    </row>
    <row r="142" spans="2:15" ht="12" hidden="1" customHeight="1" outlineLevel="1" thickBot="1" x14ac:dyDescent="0.2">
      <c r="B142" s="97"/>
      <c r="C142" s="107"/>
      <c r="D142" s="145"/>
      <c r="E142" s="139"/>
      <c r="F142" s="124"/>
      <c r="G142" s="127"/>
      <c r="I142" s="118"/>
    </row>
    <row r="143" spans="2:15" ht="9.75" hidden="1" customHeight="1" outlineLevel="1" thickBot="1" x14ac:dyDescent="0.2">
      <c r="B143" s="97"/>
      <c r="C143" s="100"/>
      <c r="D143" s="100"/>
      <c r="G143" s="127"/>
      <c r="I143" s="118"/>
    </row>
    <row r="144" spans="2:15" ht="24.75" hidden="1" customHeight="1" outlineLevel="1" thickBot="1" x14ac:dyDescent="0.2">
      <c r="B144" s="97"/>
      <c r="C144" s="272" t="s">
        <v>3845</v>
      </c>
      <c r="D144" s="273"/>
      <c r="E144" s="273"/>
      <c r="F144" s="122"/>
      <c r="I144" s="118"/>
      <c r="L144" s="113">
        <f>IF(L145="",0,1)</f>
        <v>0</v>
      </c>
    </row>
    <row r="145" spans="2:15" ht="24.75" hidden="1" customHeight="1" outlineLevel="1" thickBot="1" x14ac:dyDescent="0.2">
      <c r="B145" s="97"/>
      <c r="C145" s="269" t="s">
        <v>3756</v>
      </c>
      <c r="D145" s="236"/>
      <c r="E145" s="148" t="s">
        <v>3760</v>
      </c>
      <c r="F145" s="123"/>
      <c r="G145" s="106"/>
      <c r="H145" s="121"/>
      <c r="I145" s="118"/>
      <c r="L145" s="119" t="str">
        <f>IF(OR(ISBLANK(E145),E145=" "),"",E145)</f>
        <v/>
      </c>
    </row>
    <row r="146" spans="2:15" ht="24.75" hidden="1" customHeight="1" outlineLevel="1" thickBot="1" x14ac:dyDescent="0.2">
      <c r="B146" s="97"/>
      <c r="C146" s="269" t="s">
        <v>3768</v>
      </c>
      <c r="D146" s="236"/>
      <c r="E146" s="148" t="s">
        <v>3760</v>
      </c>
      <c r="F146" s="123"/>
      <c r="G146" s="106"/>
      <c r="H146" s="121"/>
      <c r="I146" s="118"/>
      <c r="L146" s="119" t="str">
        <f>IF(OR(ISBLANK(E146),E146=" "),"",E146)</f>
        <v/>
      </c>
      <c r="M146" s="119" t="str">
        <f>IF(AND(NOT(OR($E145="",$E145=" ")),OR($L146="",$L146=" ",$L146="日本")),"☑","□")</f>
        <v>□</v>
      </c>
      <c r="N146" s="119" t="str">
        <f>IF(OR($L146="",$L146=" ",$L146="日本"),"□","☑")</f>
        <v>□</v>
      </c>
      <c r="O146" s="119" t="str">
        <f>IF($N146="☑",L146,"")</f>
        <v/>
      </c>
    </row>
    <row r="147" spans="2:15" ht="24.75" hidden="1" customHeight="1" outlineLevel="1" thickBot="1" x14ac:dyDescent="0.2">
      <c r="B147" s="97"/>
      <c r="C147" s="269" t="s">
        <v>3769</v>
      </c>
      <c r="D147" s="250"/>
      <c r="E147" s="148" t="s">
        <v>3773</v>
      </c>
      <c r="F147" s="123"/>
      <c r="G147" s="106"/>
      <c r="H147" s="121"/>
      <c r="I147" s="118"/>
      <c r="L147" s="119" t="str">
        <f>IF($E147="永住者又は特別永住者に該当する","☑","□")</f>
        <v>□</v>
      </c>
    </row>
    <row r="148" spans="2:15" ht="24.75" hidden="1" customHeight="1" outlineLevel="1" thickBot="1" x14ac:dyDescent="0.2">
      <c r="B148" s="97"/>
      <c r="C148" s="269" t="s">
        <v>3783</v>
      </c>
      <c r="D148" s="236"/>
      <c r="E148" s="150" t="s">
        <v>3760</v>
      </c>
      <c r="F148" s="123"/>
      <c r="I148" s="118"/>
      <c r="L148" s="125" t="str">
        <f>IF(OR(ISBLANK(E148),E148=" "),"",E148)</f>
        <v/>
      </c>
    </row>
    <row r="149" spans="2:15" ht="24.75" hidden="1" customHeight="1" outlineLevel="1" thickBot="1" x14ac:dyDescent="0.2">
      <c r="B149" s="97"/>
      <c r="C149" s="269" t="s">
        <v>3762</v>
      </c>
      <c r="D149" s="236"/>
      <c r="E149" s="148" t="s">
        <v>3760</v>
      </c>
      <c r="F149" s="123"/>
      <c r="I149" s="118"/>
      <c r="L149" s="119" t="str">
        <f>LEFT(IF(OR(ISBLANK(E149),E149=" "),"",E149),3)</f>
        <v/>
      </c>
      <c r="M149" s="119" t="str">
        <f>RIGHT(IF(OR(ISBLANK(E149),E149=" "),"",E149),4)</f>
        <v/>
      </c>
    </row>
    <row r="150" spans="2:15" ht="36" hidden="1" customHeight="1" outlineLevel="1" thickBot="1" x14ac:dyDescent="0.2">
      <c r="B150" s="97"/>
      <c r="C150" s="269" t="s">
        <v>3763</v>
      </c>
      <c r="D150" s="236"/>
      <c r="E150" s="149" t="s">
        <v>3760</v>
      </c>
      <c r="F150" s="123"/>
      <c r="G150" s="126"/>
      <c r="I150" s="118"/>
      <c r="L150" s="119" t="str">
        <f>IF(OR(ISBLANK(E150),E150=" "),"",E150)</f>
        <v/>
      </c>
    </row>
    <row r="151" spans="2:15" ht="24.75" hidden="1" customHeight="1" outlineLevel="1" thickBot="1" x14ac:dyDescent="0.2">
      <c r="B151" s="97"/>
      <c r="C151" s="269" t="s">
        <v>3686</v>
      </c>
      <c r="D151" s="236"/>
      <c r="E151" s="151" t="s">
        <v>3760</v>
      </c>
      <c r="F151" s="123"/>
      <c r="G151" s="127"/>
      <c r="I151" s="118"/>
      <c r="L151" s="119" t="str">
        <f>IF(OR(ISBLANK(E151),E151=" "),"",E151)</f>
        <v/>
      </c>
    </row>
    <row r="152" spans="2:15" ht="24.75" hidden="1" customHeight="1" outlineLevel="1" thickBot="1" x14ac:dyDescent="0.2">
      <c r="B152" s="97"/>
      <c r="C152" s="261" t="s">
        <v>3687</v>
      </c>
      <c r="D152" s="239"/>
      <c r="E152" s="148" t="s">
        <v>3760</v>
      </c>
      <c r="F152" s="123"/>
      <c r="G152" s="127"/>
      <c r="I152" s="118"/>
      <c r="L152" s="119" t="str">
        <f>IF(OR(ISBLANK(E152),E152=" "),"－",E152)</f>
        <v>－</v>
      </c>
    </row>
    <row r="153" spans="2:15" ht="12" hidden="1" customHeight="1" outlineLevel="1" thickBot="1" x14ac:dyDescent="0.2">
      <c r="B153" s="97"/>
      <c r="C153" s="107"/>
      <c r="D153" s="145"/>
      <c r="E153" s="139"/>
      <c r="F153" s="124"/>
      <c r="G153" s="127"/>
      <c r="I153" s="118"/>
    </row>
    <row r="154" spans="2:15" ht="9.75" hidden="1" customHeight="1" outlineLevel="1" thickBot="1" x14ac:dyDescent="0.2">
      <c r="B154" s="97"/>
      <c r="C154" s="100"/>
      <c r="D154" s="100"/>
      <c r="G154" s="127"/>
      <c r="I154" s="118"/>
    </row>
    <row r="155" spans="2:15" ht="24.75" hidden="1" customHeight="1" outlineLevel="1" thickBot="1" x14ac:dyDescent="0.2">
      <c r="B155" s="97"/>
      <c r="C155" s="272" t="s">
        <v>3846</v>
      </c>
      <c r="D155" s="273"/>
      <c r="E155" s="273"/>
      <c r="F155" s="122"/>
      <c r="I155" s="118"/>
      <c r="L155" s="113">
        <f>IF(L156="",0,1)</f>
        <v>0</v>
      </c>
    </row>
    <row r="156" spans="2:15" ht="24.75" hidden="1" customHeight="1" outlineLevel="1" thickBot="1" x14ac:dyDescent="0.2">
      <c r="B156" s="97"/>
      <c r="C156" s="269" t="s">
        <v>3756</v>
      </c>
      <c r="D156" s="236"/>
      <c r="E156" s="148" t="s">
        <v>3760</v>
      </c>
      <c r="F156" s="123"/>
      <c r="G156" s="106"/>
      <c r="H156" s="121"/>
      <c r="I156" s="118"/>
      <c r="L156" s="119" t="str">
        <f>IF(OR(ISBLANK(E156),E156=" "),"",E156)</f>
        <v/>
      </c>
    </row>
    <row r="157" spans="2:15" ht="24.75" hidden="1" customHeight="1" outlineLevel="1" thickBot="1" x14ac:dyDescent="0.2">
      <c r="B157" s="97"/>
      <c r="C157" s="269" t="s">
        <v>3768</v>
      </c>
      <c r="D157" s="236"/>
      <c r="E157" s="148" t="s">
        <v>3760</v>
      </c>
      <c r="F157" s="123"/>
      <c r="G157" s="106"/>
      <c r="H157" s="121"/>
      <c r="I157" s="118"/>
      <c r="L157" s="119" t="str">
        <f>IF(OR(ISBLANK(E157),E157=" "),"",E157)</f>
        <v/>
      </c>
      <c r="M157" s="119" t="str">
        <f>IF(AND(NOT(OR($E156="",$E156=" ")),OR($L157="",$L157=" ",$L157="日本")),"☑","□")</f>
        <v>□</v>
      </c>
      <c r="N157" s="119" t="str">
        <f>IF(OR($L157="",$L157=" ",$L157="日本"),"□","☑")</f>
        <v>□</v>
      </c>
      <c r="O157" s="119" t="str">
        <f>IF($N157="☑",L157,"")</f>
        <v/>
      </c>
    </row>
    <row r="158" spans="2:15" ht="24.75" hidden="1" customHeight="1" outlineLevel="1" thickBot="1" x14ac:dyDescent="0.2">
      <c r="B158" s="97"/>
      <c r="C158" s="269" t="s">
        <v>3769</v>
      </c>
      <c r="D158" s="250"/>
      <c r="E158" s="148" t="s">
        <v>3773</v>
      </c>
      <c r="F158" s="123"/>
      <c r="G158" s="106"/>
      <c r="H158" s="121"/>
      <c r="I158" s="118"/>
      <c r="L158" s="119" t="str">
        <f>IF($E158="永住者又は特別永住者に該当する","☑","□")</f>
        <v>□</v>
      </c>
    </row>
    <row r="159" spans="2:15" ht="24.75" hidden="1" customHeight="1" outlineLevel="1" thickBot="1" x14ac:dyDescent="0.2">
      <c r="B159" s="97"/>
      <c r="C159" s="269" t="s">
        <v>3783</v>
      </c>
      <c r="D159" s="236"/>
      <c r="E159" s="150" t="s">
        <v>3760</v>
      </c>
      <c r="F159" s="123"/>
      <c r="I159" s="118"/>
      <c r="L159" s="125" t="str">
        <f>IF(OR(ISBLANK(E159),E159=" "),"",E159)</f>
        <v/>
      </c>
    </row>
    <row r="160" spans="2:15" ht="24.75" hidden="1" customHeight="1" outlineLevel="1" thickBot="1" x14ac:dyDescent="0.2">
      <c r="B160" s="97"/>
      <c r="C160" s="269" t="s">
        <v>3762</v>
      </c>
      <c r="D160" s="236"/>
      <c r="E160" s="148" t="s">
        <v>3760</v>
      </c>
      <c r="F160" s="123"/>
      <c r="I160" s="118"/>
      <c r="L160" s="119" t="str">
        <f>LEFT(IF(OR(ISBLANK(E160),E160=" "),"",E160),3)</f>
        <v/>
      </c>
      <c r="M160" s="119" t="str">
        <f>RIGHT(IF(OR(ISBLANK(E160),E160=" "),"",E160),4)</f>
        <v/>
      </c>
    </row>
    <row r="161" spans="1:15" ht="36" hidden="1" customHeight="1" outlineLevel="1" thickBot="1" x14ac:dyDescent="0.2">
      <c r="B161" s="97"/>
      <c r="C161" s="269" t="s">
        <v>3763</v>
      </c>
      <c r="D161" s="236"/>
      <c r="E161" s="149" t="s">
        <v>3760</v>
      </c>
      <c r="F161" s="123"/>
      <c r="G161" s="126"/>
      <c r="I161" s="118"/>
      <c r="L161" s="119" t="str">
        <f>IF(OR(ISBLANK(E161),E161=" "),"",E161)</f>
        <v/>
      </c>
    </row>
    <row r="162" spans="1:15" ht="24.75" hidden="1" customHeight="1" outlineLevel="1" thickBot="1" x14ac:dyDescent="0.2">
      <c r="B162" s="97"/>
      <c r="C162" s="269" t="s">
        <v>3686</v>
      </c>
      <c r="D162" s="236"/>
      <c r="E162" s="151" t="s">
        <v>3760</v>
      </c>
      <c r="F162" s="123"/>
      <c r="G162" s="127"/>
      <c r="I162" s="118"/>
      <c r="L162" s="119" t="str">
        <f>IF(OR(ISBLANK(E162),E162=" "),"",E162)</f>
        <v/>
      </c>
    </row>
    <row r="163" spans="1:15" ht="24.75" hidden="1" customHeight="1" outlineLevel="1" thickBot="1" x14ac:dyDescent="0.2">
      <c r="B163" s="97"/>
      <c r="C163" s="261" t="s">
        <v>3687</v>
      </c>
      <c r="D163" s="239"/>
      <c r="E163" s="148" t="s">
        <v>3760</v>
      </c>
      <c r="F163" s="123"/>
      <c r="G163" s="127"/>
      <c r="I163" s="118"/>
      <c r="L163" s="119" t="str">
        <f>IF(OR(ISBLANK(E163),E163=" "),"－",E163)</f>
        <v>－</v>
      </c>
    </row>
    <row r="164" spans="1:15" ht="12" hidden="1" customHeight="1" outlineLevel="1" thickBot="1" x14ac:dyDescent="0.2">
      <c r="B164" s="97"/>
      <c r="C164" s="107"/>
      <c r="D164" s="145"/>
      <c r="E164" s="139"/>
      <c r="F164" s="124"/>
      <c r="G164" s="127"/>
      <c r="I164" s="118"/>
    </row>
    <row r="165" spans="1:15" ht="7.5" hidden="1" customHeight="1" outlineLevel="1" thickBot="1" x14ac:dyDescent="0.2">
      <c r="B165" s="97"/>
      <c r="C165" s="239"/>
      <c r="D165" s="239"/>
      <c r="E165" s="239"/>
      <c r="F165" s="239"/>
      <c r="G165" s="239"/>
      <c r="H165" s="239"/>
      <c r="I165" s="118"/>
    </row>
    <row r="166" spans="1:15" ht="50.25" hidden="1" customHeight="1" outlineLevel="1" thickBot="1" x14ac:dyDescent="0.2">
      <c r="B166" s="97"/>
      <c r="C166" s="258" t="s">
        <v>3860</v>
      </c>
      <c r="D166" s="259"/>
      <c r="E166" s="259"/>
      <c r="F166" s="259"/>
      <c r="G166" s="259"/>
      <c r="H166" s="260"/>
      <c r="I166" s="118"/>
    </row>
    <row r="167" spans="1:15" ht="9" hidden="1" customHeight="1" outlineLevel="1" x14ac:dyDescent="0.15">
      <c r="B167" s="97"/>
      <c r="C167" s="100"/>
      <c r="D167" s="100"/>
      <c r="E167" s="100"/>
      <c r="F167" s="100"/>
      <c r="G167" s="100"/>
      <c r="H167" s="100"/>
      <c r="I167" s="118"/>
    </row>
    <row r="168" spans="1:15" ht="55.5" customHeight="1" collapsed="1" x14ac:dyDescent="0.15">
      <c r="A168" s="136" t="str">
        <f>IF(L42="タイプＢ","←","")</f>
        <v/>
      </c>
      <c r="B168" s="108" t="str">
        <f>IF(L42="タイプＢ","←","")</f>
        <v/>
      </c>
      <c r="C168" s="274" t="str">
        <f>IF(L42="タイプＢ",L106,L107)</f>
        <v>項目４で「相続タイプＢ」を選択した方以外は、単独（個別）での届出となります。
左の「＋」ボタンは押さずに、以下の【通常の単独届出用】入力欄を使用してください。</v>
      </c>
      <c r="D168" s="274"/>
      <c r="E168" s="274"/>
      <c r="F168" s="274"/>
      <c r="G168" s="274"/>
      <c r="H168" s="274"/>
      <c r="I168" s="118"/>
    </row>
    <row r="169" spans="1:15" ht="24.75" customHeight="1" thickBot="1" x14ac:dyDescent="0.2">
      <c r="B169" s="105"/>
      <c r="C169" s="106"/>
      <c r="D169" s="106"/>
      <c r="E169" s="106"/>
      <c r="F169" s="106"/>
      <c r="G169" s="106"/>
      <c r="H169" s="106"/>
      <c r="I169" s="118"/>
    </row>
    <row r="170" spans="1:15" ht="24.75" customHeight="1" thickBot="1" x14ac:dyDescent="0.2">
      <c r="B170" s="105"/>
      <c r="C170" s="275" t="s">
        <v>3855</v>
      </c>
      <c r="D170" s="276"/>
      <c r="E170" s="276"/>
      <c r="F170" s="276"/>
      <c r="G170" s="276"/>
      <c r="H170" s="277"/>
      <c r="I170" s="118"/>
    </row>
    <row r="171" spans="1:15" ht="24.75" customHeight="1" thickBot="1" x14ac:dyDescent="0.2">
      <c r="B171" s="97"/>
      <c r="C171" s="254" t="s">
        <v>3757</v>
      </c>
      <c r="D171" s="254"/>
      <c r="E171" s="254"/>
      <c r="I171" s="118"/>
      <c r="L171" s="93" t="str">
        <f>IF(OR(ISBLANK(E176),E176=" "),IF(ISBLANK(E172),"","個人"),"法人")</f>
        <v>個人</v>
      </c>
    </row>
    <row r="172" spans="1:15" ht="24.75" customHeight="1" thickBot="1" x14ac:dyDescent="0.2">
      <c r="B172" s="97"/>
      <c r="C172" s="236" t="s">
        <v>3756</v>
      </c>
      <c r="D172" s="236"/>
      <c r="E172" s="47" t="s">
        <v>3760</v>
      </c>
      <c r="H172" s="227"/>
      <c r="I172" s="118"/>
      <c r="L172" s="93" t="str">
        <f>IF($L$109&gt;0,"",IF(OR(ISBLANK(E176),E176=" "),IF(ISBLANK(E172),"",E172),E176))</f>
        <v xml:space="preserve"> </v>
      </c>
    </row>
    <row r="173" spans="1:15" ht="24.75" customHeight="1" thickBot="1" x14ac:dyDescent="0.2">
      <c r="B173" s="97"/>
      <c r="C173" s="236" t="s">
        <v>3768</v>
      </c>
      <c r="D173" s="236"/>
      <c r="E173" s="52" t="s">
        <v>3893</v>
      </c>
      <c r="G173" s="227"/>
      <c r="H173" s="227"/>
      <c r="I173" s="118"/>
      <c r="L173" s="93" t="str">
        <f>IF($L$109&gt;0,"",IF(OR(ISBLANK(E178),E178=" "),IF(ISBLANK(E173),"",E173),E178))</f>
        <v xml:space="preserve"> </v>
      </c>
      <c r="M173" s="119" t="str">
        <f>IF($L$109&gt;0,"□",IF(OR($L173="",$L173=" ",$L173="日本"),"☑","□"))</f>
        <v>☑</v>
      </c>
      <c r="N173" s="119" t="str">
        <f>IF(OR($L173="",$L173=" ",$L173="日本",$L$109&gt;0),"□","☑")</f>
        <v>□</v>
      </c>
      <c r="O173" s="119" t="str">
        <f>IF($N173="☑",L173,"")</f>
        <v/>
      </c>
    </row>
    <row r="174" spans="1:15" ht="24.75" customHeight="1" thickBot="1" x14ac:dyDescent="0.2">
      <c r="B174" s="97"/>
      <c r="C174" s="236" t="s">
        <v>3769</v>
      </c>
      <c r="D174" s="250"/>
      <c r="E174" s="52" t="s">
        <v>3773</v>
      </c>
      <c r="G174" s="227"/>
      <c r="H174" s="227"/>
      <c r="I174" s="118"/>
      <c r="L174" s="119" t="str">
        <f>IF($L$109&gt;0,"□",IF($E174="永住者又は特別永住者に該当する","☑","□"))</f>
        <v>□</v>
      </c>
    </row>
    <row r="175" spans="1:15" ht="24.75" customHeight="1" thickBot="1" x14ac:dyDescent="0.2">
      <c r="B175" s="97"/>
      <c r="C175" s="254" t="s">
        <v>3758</v>
      </c>
      <c r="D175" s="254"/>
      <c r="E175" s="254"/>
      <c r="G175" s="231" t="s">
        <v>3759</v>
      </c>
      <c r="H175" s="231"/>
      <c r="I175" s="118"/>
    </row>
    <row r="176" spans="1:15" ht="31.5" customHeight="1" thickBot="1" x14ac:dyDescent="0.2">
      <c r="B176" s="97"/>
      <c r="C176" s="239" t="s">
        <v>3755</v>
      </c>
      <c r="D176" s="239"/>
      <c r="E176" s="48" t="s">
        <v>3760</v>
      </c>
      <c r="G176" s="231"/>
      <c r="H176" s="231"/>
      <c r="I176" s="118"/>
    </row>
    <row r="177" spans="2:12" ht="24.75" customHeight="1" thickBot="1" x14ac:dyDescent="0.2">
      <c r="B177" s="97"/>
      <c r="C177" s="236" t="s">
        <v>3754</v>
      </c>
      <c r="D177" s="236"/>
      <c r="E177" s="47" t="s">
        <v>3760</v>
      </c>
      <c r="G177" s="227"/>
      <c r="H177" s="227"/>
      <c r="I177" s="118"/>
      <c r="L177" s="119" t="str">
        <f>IF(OR($L$109&gt;0,ISBLANK(E177),E177=" "),"",E177)</f>
        <v/>
      </c>
    </row>
    <row r="178" spans="2:12" ht="24.75" customHeight="1" thickBot="1" x14ac:dyDescent="0.2">
      <c r="B178" s="97"/>
      <c r="C178" s="249" t="s">
        <v>3774</v>
      </c>
      <c r="D178" s="249"/>
      <c r="E178" s="52" t="s">
        <v>3760</v>
      </c>
      <c r="G178" s="121"/>
      <c r="H178" s="121"/>
      <c r="I178" s="118"/>
    </row>
    <row r="179" spans="2:12" ht="24.75" customHeight="1" x14ac:dyDescent="0.15">
      <c r="B179" s="97"/>
      <c r="D179" s="93" t="s">
        <v>3776</v>
      </c>
      <c r="I179" s="118"/>
    </row>
    <row r="180" spans="2:12" ht="24.75" customHeight="1" x14ac:dyDescent="0.15">
      <c r="B180" s="97"/>
      <c r="E180" s="26"/>
      <c r="I180" s="118"/>
    </row>
    <row r="181" spans="2:12" ht="24.75" customHeight="1" thickBot="1" x14ac:dyDescent="0.2">
      <c r="B181" s="97"/>
      <c r="C181" s="251" t="s">
        <v>3761</v>
      </c>
      <c r="D181" s="251"/>
      <c r="E181" s="251"/>
      <c r="I181" s="118"/>
      <c r="L181" s="119" t="str">
        <f>LEFT(IF(OR($L$109&gt;0,ISBLANK(E182),E182=" "),"",E182),3)</f>
        <v/>
      </c>
    </row>
    <row r="182" spans="2:12" ht="24.75" customHeight="1" thickBot="1" x14ac:dyDescent="0.2">
      <c r="B182" s="97"/>
      <c r="C182" s="236" t="s">
        <v>3762</v>
      </c>
      <c r="D182" s="236"/>
      <c r="E182" s="47" t="s">
        <v>3760</v>
      </c>
      <c r="I182" s="118"/>
      <c r="L182" s="119" t="str">
        <f>RIGHT(IF(OR($L$109&gt;0,ISBLANK(E182),E182=" "),"",E182),4)</f>
        <v/>
      </c>
    </row>
    <row r="183" spans="2:12" ht="24.75" customHeight="1" thickBot="1" x14ac:dyDescent="0.2">
      <c r="B183" s="97"/>
      <c r="C183" s="236" t="s">
        <v>3793</v>
      </c>
      <c r="D183" s="236"/>
      <c r="E183" s="53" t="s">
        <v>3893</v>
      </c>
      <c r="F183" s="140" t="s">
        <v>3797</v>
      </c>
      <c r="G183" s="128" t="str">
        <f>IF(OR(ISBLANK(E183),E183=" ",E183="日本"),"","国外居住")</f>
        <v/>
      </c>
      <c r="I183" s="118"/>
      <c r="L183" s="93" t="str">
        <f>IF(OR($L$109&gt;0,ISBLANK(E183),E183=" ",E183="日本"),"","【"&amp;E183&amp;"】")</f>
        <v/>
      </c>
    </row>
    <row r="184" spans="2:12" ht="36" customHeight="1" thickBot="1" x14ac:dyDescent="0.2">
      <c r="B184" s="97"/>
      <c r="C184" s="236" t="s">
        <v>3763</v>
      </c>
      <c r="D184" s="236"/>
      <c r="E184" s="48" t="s">
        <v>3760</v>
      </c>
      <c r="G184" s="126" t="s">
        <v>3799</v>
      </c>
      <c r="I184" s="118"/>
      <c r="L184" s="119" t="str">
        <f>IF(OR($L$109&gt;0,ISBLANK(E184),E184=" "),"",E184)</f>
        <v/>
      </c>
    </row>
    <row r="185" spans="2:12" ht="24.75" customHeight="1" thickBot="1" x14ac:dyDescent="0.2">
      <c r="B185" s="97"/>
      <c r="C185" s="236" t="s">
        <v>3686</v>
      </c>
      <c r="D185" s="236"/>
      <c r="E185" s="68" t="s">
        <v>3760</v>
      </c>
      <c r="G185" s="127" t="s">
        <v>3798</v>
      </c>
      <c r="I185" s="118"/>
      <c r="L185" s="119" t="str">
        <f>IF(OR($L$109&gt;0,ISBLANK(E185),E185=" "),"",E185)</f>
        <v/>
      </c>
    </row>
    <row r="186" spans="2:12" ht="24.75" customHeight="1" thickBot="1" x14ac:dyDescent="0.2">
      <c r="B186" s="97"/>
      <c r="C186" s="239" t="s">
        <v>3687</v>
      </c>
      <c r="D186" s="239"/>
      <c r="E186" s="47" t="s">
        <v>3760</v>
      </c>
      <c r="G186" s="127" t="s">
        <v>3798</v>
      </c>
      <c r="I186" s="118"/>
      <c r="L186" s="119" t="str">
        <f>IF($L$109&gt;0,"",IF(OR(ISBLANK(E186),E186=" "),"－",E186))</f>
        <v>－</v>
      </c>
    </row>
    <row r="187" spans="2:12" ht="10.5" customHeight="1" thickBot="1" x14ac:dyDescent="0.2">
      <c r="B187" s="98"/>
      <c r="C187" s="99"/>
      <c r="D187" s="99"/>
      <c r="E187" s="49"/>
      <c r="F187" s="99"/>
      <c r="G187" s="99"/>
      <c r="H187" s="99"/>
      <c r="I187" s="120"/>
    </row>
    <row r="188" spans="2:12" ht="10.5" customHeight="1" x14ac:dyDescent="0.15"/>
    <row r="189" spans="2:12" ht="117.75" customHeight="1" x14ac:dyDescent="0.15">
      <c r="B189" s="243" t="s">
        <v>3800</v>
      </c>
      <c r="C189" s="243"/>
      <c r="D189" s="243"/>
      <c r="E189" s="243"/>
      <c r="F189" s="243" t="s">
        <v>3801</v>
      </c>
      <c r="G189" s="244"/>
      <c r="H189" s="244"/>
      <c r="I189" s="129"/>
    </row>
    <row r="190" spans="2:12" ht="9" customHeight="1" thickBot="1" x14ac:dyDescent="0.2"/>
    <row r="191" spans="2:12" ht="102.75" customHeight="1" thickBot="1" x14ac:dyDescent="0.2">
      <c r="B191" s="252" t="s">
        <v>3895</v>
      </c>
      <c r="C191" s="253"/>
      <c r="D191" s="253"/>
      <c r="E191" s="253"/>
      <c r="F191" s="253"/>
      <c r="G191" s="253"/>
      <c r="H191" s="253"/>
      <c r="I191" s="117"/>
    </row>
    <row r="192" spans="2:12" ht="33" customHeight="1" thickBot="1" x14ac:dyDescent="0.2">
      <c r="B192" s="105"/>
      <c r="C192" s="231" t="s">
        <v>3694</v>
      </c>
      <c r="D192" s="231"/>
      <c r="E192" s="54" t="str">
        <f>IF(OR(ISBLANK(E177),E177=" "),"",E177)</f>
        <v/>
      </c>
      <c r="F192" s="141" t="s">
        <v>3796</v>
      </c>
      <c r="G192" s="106"/>
      <c r="H192" s="106"/>
      <c r="I192" s="118"/>
    </row>
    <row r="193" spans="2:16" ht="24.75" customHeight="1" thickBot="1" x14ac:dyDescent="0.2">
      <c r="B193" s="97"/>
      <c r="C193" s="236" t="s">
        <v>3768</v>
      </c>
      <c r="D193" s="236"/>
      <c r="E193" s="52" t="s">
        <v>3893</v>
      </c>
      <c r="G193" s="106"/>
      <c r="H193" s="106"/>
      <c r="I193" s="118"/>
      <c r="L193" s="93" t="str">
        <f>IF(OR(ISBLANK(E193),E193=" "),"",E193)</f>
        <v/>
      </c>
      <c r="M193" s="119" t="str">
        <f>IF(L$171="個人","□",IF(OR($L193="",$L193=" ",$L193="日本"),"☑","□"))</f>
        <v>□</v>
      </c>
      <c r="N193" s="119" t="str">
        <f>IF(OR($L193="",$L193=" ",$L193="日本"),"□","☑")</f>
        <v>□</v>
      </c>
      <c r="O193" s="119" t="str">
        <f>IF($N193="☑",L193,"")</f>
        <v/>
      </c>
    </row>
    <row r="194" spans="2:16" ht="24.75" customHeight="1" thickBot="1" x14ac:dyDescent="0.2">
      <c r="B194" s="97"/>
      <c r="C194" s="236" t="s">
        <v>3769</v>
      </c>
      <c r="D194" s="250"/>
      <c r="E194" s="53" t="s">
        <v>3775</v>
      </c>
      <c r="G194" s="106"/>
      <c r="H194" s="106"/>
      <c r="I194" s="118"/>
      <c r="L194" s="119" t="str">
        <f>IF($E194="永住者又は特別永住者に該当する","☑","□")</f>
        <v>□</v>
      </c>
    </row>
    <row r="195" spans="2:16" ht="10.5" customHeight="1" thickBot="1" x14ac:dyDescent="0.2">
      <c r="B195" s="98"/>
      <c r="C195" s="99"/>
      <c r="D195" s="99"/>
      <c r="E195" s="49"/>
      <c r="F195" s="99"/>
      <c r="G195" s="99"/>
      <c r="H195" s="99"/>
      <c r="I195" s="120"/>
    </row>
    <row r="196" spans="2:16" ht="24.75" customHeight="1" thickBot="1" x14ac:dyDescent="0.2">
      <c r="E196" s="26"/>
    </row>
    <row r="197" spans="2:16" ht="205.5" customHeight="1" thickBot="1" x14ac:dyDescent="0.2">
      <c r="B197" s="262" t="s">
        <v>3896</v>
      </c>
      <c r="C197" s="263"/>
      <c r="D197" s="263"/>
      <c r="E197" s="263"/>
      <c r="F197" s="263"/>
      <c r="G197" s="263"/>
      <c r="H197" s="263"/>
      <c r="I197" s="117"/>
    </row>
    <row r="198" spans="2:16" ht="24.75" customHeight="1" thickBot="1" x14ac:dyDescent="0.2">
      <c r="B198" s="97"/>
      <c r="C198" s="236" t="s">
        <v>3777</v>
      </c>
      <c r="D198" s="236"/>
      <c r="E198" s="52" t="s">
        <v>3893</v>
      </c>
      <c r="G198" s="106"/>
      <c r="H198" s="106"/>
      <c r="I198" s="118"/>
      <c r="L198" s="93" t="str">
        <f>IF(OR(ISBLANK(E198),E198=" "),"",E198)</f>
        <v/>
      </c>
      <c r="M198" s="119" t="str">
        <f>IF(L$171="個人","□",IF(OR($L198="",$L198=" ",$L198="日本"),"☑","□"))</f>
        <v>□</v>
      </c>
      <c r="N198" s="119" t="str">
        <f>IF(OR($L198="",$L198=" ",$L198="日本",$L198="過半の国なし"),"□","☑")</f>
        <v>□</v>
      </c>
      <c r="O198" s="119" t="str">
        <f>IF($N198="☑",L198,"")</f>
        <v/>
      </c>
      <c r="P198" s="225" t="str">
        <f>IF($L198="過半の国なし","☑","□")</f>
        <v>□</v>
      </c>
    </row>
    <row r="199" spans="2:16" ht="10.5" customHeight="1" thickBot="1" x14ac:dyDescent="0.2">
      <c r="B199" s="98"/>
      <c r="C199" s="99"/>
      <c r="D199" s="99"/>
      <c r="E199" s="49"/>
      <c r="F199" s="99"/>
      <c r="G199" s="99"/>
      <c r="H199" s="99"/>
      <c r="I199" s="120"/>
    </row>
    <row r="200" spans="2:16" ht="24.75" customHeight="1" thickBot="1" x14ac:dyDescent="0.2">
      <c r="E200" s="26"/>
    </row>
    <row r="201" spans="2:16" ht="183.75" customHeight="1" thickBot="1" x14ac:dyDescent="0.2">
      <c r="B201" s="262" t="s">
        <v>3897</v>
      </c>
      <c r="C201" s="263"/>
      <c r="D201" s="263"/>
      <c r="E201" s="263"/>
      <c r="F201" s="263"/>
      <c r="G201" s="263"/>
      <c r="H201" s="263"/>
      <c r="I201" s="117"/>
    </row>
    <row r="202" spans="2:16" ht="24.75" customHeight="1" thickBot="1" x14ac:dyDescent="0.2">
      <c r="B202" s="97"/>
      <c r="C202" s="236" t="s">
        <v>3777</v>
      </c>
      <c r="D202" s="236"/>
      <c r="E202" s="52" t="s">
        <v>3893</v>
      </c>
      <c r="G202" s="106"/>
      <c r="H202" s="106"/>
      <c r="I202" s="118"/>
      <c r="L202" s="93" t="str">
        <f>IF(OR(ISBLANK(E202),E202=" "),"",E202)</f>
        <v/>
      </c>
      <c r="M202" s="119" t="str">
        <f>IF(L$171="個人","□",IF(OR($L202="",$L202=" ",$L202="日本"),"☑","□"))</f>
        <v>□</v>
      </c>
      <c r="N202" s="119" t="str">
        <f>IF(OR($L202="",$L202=" ",$L202="日本",$L202="過半の国なし"),"□","☑")</f>
        <v>□</v>
      </c>
      <c r="O202" s="119" t="str">
        <f>IF($N202="☑",L202,"")</f>
        <v/>
      </c>
      <c r="P202" s="225" t="str">
        <f>IF($L202="過半の国なし","☑","□")</f>
        <v>□</v>
      </c>
    </row>
    <row r="203" spans="2:16" ht="10.5" customHeight="1" thickBot="1" x14ac:dyDescent="0.2">
      <c r="B203" s="98"/>
      <c r="C203" s="99"/>
      <c r="D203" s="99"/>
      <c r="E203" s="49"/>
      <c r="F203" s="99"/>
      <c r="G203" s="99"/>
      <c r="H203" s="99"/>
      <c r="I203" s="120"/>
    </row>
    <row r="205" spans="2:16" ht="24.75" customHeight="1" thickBot="1" x14ac:dyDescent="0.2"/>
    <row r="206" spans="2:16" ht="204" customHeight="1" x14ac:dyDescent="0.15">
      <c r="B206" s="300" t="s">
        <v>3943</v>
      </c>
      <c r="C206" s="301"/>
      <c r="D206" s="301"/>
      <c r="E206" s="301"/>
      <c r="F206" s="301"/>
      <c r="G206" s="301"/>
      <c r="H206" s="301"/>
      <c r="I206" s="117"/>
    </row>
    <row r="207" spans="2:16" ht="48.75" customHeight="1" x14ac:dyDescent="0.15">
      <c r="B207" s="109" t="s">
        <v>3785</v>
      </c>
      <c r="C207" s="247" t="s">
        <v>3784</v>
      </c>
      <c r="D207" s="248"/>
      <c r="E207" s="55" t="s">
        <v>3781</v>
      </c>
      <c r="F207" s="130" t="s">
        <v>3711</v>
      </c>
      <c r="G207" s="130" t="s">
        <v>3782</v>
      </c>
      <c r="H207" s="130" t="s">
        <v>3783</v>
      </c>
      <c r="I207" s="118"/>
      <c r="L207" s="113" t="b">
        <f>IF(COUNTA(E208:E257)&gt;5,TRUE,FALSE)</f>
        <v>0</v>
      </c>
    </row>
    <row r="208" spans="2:16" ht="24.75" customHeight="1" x14ac:dyDescent="0.15">
      <c r="B208" s="110">
        <v>1</v>
      </c>
      <c r="C208" s="245" t="str">
        <f>IF(ISBLANK($E208),"",E$25)</f>
        <v>福知山市</v>
      </c>
      <c r="D208" s="246"/>
      <c r="E208" s="56" t="s">
        <v>3926</v>
      </c>
      <c r="F208" s="142" t="s">
        <v>3925</v>
      </c>
      <c r="G208" s="131">
        <v>1</v>
      </c>
      <c r="H208" s="132"/>
      <c r="I208" s="118"/>
      <c r="L208" s="93" t="str">
        <f>IF(E208="","",CONCATENATE(C208,D208,E208))</f>
        <v>福知山市字内記</v>
      </c>
      <c r="M208" s="133" t="str">
        <f>IF(F208="","",F208)</f>
        <v>13-1</v>
      </c>
      <c r="N208" s="93">
        <f>IF(G208="","",G208)</f>
        <v>1</v>
      </c>
      <c r="O208" s="134" t="str">
        <f>IF(OR(H208="",L$42="タイプＢ"),"",H208)</f>
        <v/>
      </c>
    </row>
    <row r="209" spans="2:15" ht="24.75" customHeight="1" x14ac:dyDescent="0.15">
      <c r="B209" s="110">
        <v>2</v>
      </c>
      <c r="C209" s="245" t="str">
        <f t="shared" ref="C209:C257" si="0">IF(ISBLANK($E209),"",E$25)</f>
        <v/>
      </c>
      <c r="D209" s="246"/>
      <c r="E209" s="56"/>
      <c r="F209" s="142"/>
      <c r="G209" s="131"/>
      <c r="H209" s="132"/>
      <c r="I209" s="118"/>
      <c r="L209" s="93" t="str">
        <f t="shared" ref="L209:L257" si="1">IF(E209="","",CONCATENATE(C209,D209,E209))</f>
        <v/>
      </c>
      <c r="M209" s="133" t="str">
        <f t="shared" ref="M209:M257" si="2">IF(F209="","",F209)</f>
        <v/>
      </c>
      <c r="N209" s="93" t="str">
        <f t="shared" ref="N209:N257" si="3">IF(G209="","",G209)</f>
        <v/>
      </c>
      <c r="O209" s="134" t="str">
        <f t="shared" ref="O209:O257" si="4">IF(OR(H209="",L$42="タイプＢ"),"",H209)</f>
        <v/>
      </c>
    </row>
    <row r="210" spans="2:15" ht="24.75" customHeight="1" x14ac:dyDescent="0.15">
      <c r="B210" s="110">
        <v>3</v>
      </c>
      <c r="C210" s="245" t="str">
        <f t="shared" si="0"/>
        <v/>
      </c>
      <c r="D210" s="246"/>
      <c r="E210" s="56"/>
      <c r="F210" s="142"/>
      <c r="G210" s="131"/>
      <c r="H210" s="132"/>
      <c r="I210" s="118"/>
      <c r="L210" s="93" t="str">
        <f t="shared" si="1"/>
        <v/>
      </c>
      <c r="M210" s="133" t="str">
        <f t="shared" si="2"/>
        <v/>
      </c>
      <c r="N210" s="93" t="str">
        <f t="shared" si="3"/>
        <v/>
      </c>
      <c r="O210" s="134" t="str">
        <f t="shared" si="4"/>
        <v/>
      </c>
    </row>
    <row r="211" spans="2:15" ht="24.75" customHeight="1" x14ac:dyDescent="0.15">
      <c r="B211" s="110">
        <v>4</v>
      </c>
      <c r="C211" s="245" t="str">
        <f t="shared" si="0"/>
        <v/>
      </c>
      <c r="D211" s="246"/>
      <c r="E211" s="56"/>
      <c r="F211" s="142"/>
      <c r="G211" s="131"/>
      <c r="H211" s="132"/>
      <c r="I211" s="118"/>
      <c r="L211" s="93" t="str">
        <f t="shared" si="1"/>
        <v/>
      </c>
      <c r="M211" s="133" t="str">
        <f t="shared" si="2"/>
        <v/>
      </c>
      <c r="N211" s="93" t="str">
        <f t="shared" si="3"/>
        <v/>
      </c>
      <c r="O211" s="134" t="str">
        <f t="shared" si="4"/>
        <v/>
      </c>
    </row>
    <row r="212" spans="2:15" ht="24.75" customHeight="1" x14ac:dyDescent="0.15">
      <c r="B212" s="110">
        <v>5</v>
      </c>
      <c r="C212" s="245" t="str">
        <f t="shared" si="0"/>
        <v/>
      </c>
      <c r="D212" s="246"/>
      <c r="E212" s="56"/>
      <c r="F212" s="142"/>
      <c r="G212" s="131"/>
      <c r="H212" s="132"/>
      <c r="I212" s="118"/>
      <c r="L212" s="93" t="str">
        <f t="shared" si="1"/>
        <v/>
      </c>
      <c r="M212" s="133" t="str">
        <f t="shared" si="2"/>
        <v/>
      </c>
      <c r="N212" s="93" t="str">
        <f t="shared" si="3"/>
        <v/>
      </c>
      <c r="O212" s="134" t="str">
        <f t="shared" si="4"/>
        <v/>
      </c>
    </row>
    <row r="213" spans="2:15" ht="24.75" hidden="1" customHeight="1" outlineLevel="1" x14ac:dyDescent="0.15">
      <c r="B213" s="110">
        <v>6</v>
      </c>
      <c r="C213" s="245" t="str">
        <f t="shared" si="0"/>
        <v/>
      </c>
      <c r="D213" s="246"/>
      <c r="E213" s="56"/>
      <c r="F213" s="142"/>
      <c r="G213" s="131"/>
      <c r="H213" s="132"/>
      <c r="I213" s="118"/>
      <c r="L213" s="93" t="str">
        <f t="shared" si="1"/>
        <v/>
      </c>
      <c r="M213" s="133" t="str">
        <f t="shared" si="2"/>
        <v/>
      </c>
      <c r="N213" s="93" t="str">
        <f t="shared" si="3"/>
        <v/>
      </c>
      <c r="O213" s="134" t="str">
        <f t="shared" si="4"/>
        <v/>
      </c>
    </row>
    <row r="214" spans="2:15" ht="24.75" hidden="1" customHeight="1" outlineLevel="1" x14ac:dyDescent="0.15">
      <c r="B214" s="110">
        <v>7</v>
      </c>
      <c r="C214" s="245" t="str">
        <f t="shared" si="0"/>
        <v/>
      </c>
      <c r="D214" s="246"/>
      <c r="E214" s="56"/>
      <c r="F214" s="142"/>
      <c r="G214" s="131"/>
      <c r="H214" s="132"/>
      <c r="I214" s="118"/>
      <c r="L214" s="93" t="str">
        <f t="shared" si="1"/>
        <v/>
      </c>
      <c r="M214" s="133" t="str">
        <f t="shared" si="2"/>
        <v/>
      </c>
      <c r="N214" s="93" t="str">
        <f t="shared" si="3"/>
        <v/>
      </c>
      <c r="O214" s="134" t="str">
        <f t="shared" si="4"/>
        <v/>
      </c>
    </row>
    <row r="215" spans="2:15" ht="24.75" hidden="1" customHeight="1" outlineLevel="1" x14ac:dyDescent="0.15">
      <c r="B215" s="110">
        <v>8</v>
      </c>
      <c r="C215" s="245" t="str">
        <f t="shared" si="0"/>
        <v/>
      </c>
      <c r="D215" s="246"/>
      <c r="E215" s="56"/>
      <c r="F215" s="142"/>
      <c r="G215" s="131"/>
      <c r="H215" s="132"/>
      <c r="I215" s="118"/>
      <c r="L215" s="93" t="str">
        <f t="shared" si="1"/>
        <v/>
      </c>
      <c r="M215" s="133" t="str">
        <f t="shared" si="2"/>
        <v/>
      </c>
      <c r="N215" s="93" t="str">
        <f t="shared" si="3"/>
        <v/>
      </c>
      <c r="O215" s="134" t="str">
        <f t="shared" si="4"/>
        <v/>
      </c>
    </row>
    <row r="216" spans="2:15" ht="24.75" hidden="1" customHeight="1" outlineLevel="1" x14ac:dyDescent="0.15">
      <c r="B216" s="110">
        <v>9</v>
      </c>
      <c r="C216" s="245" t="str">
        <f t="shared" si="0"/>
        <v/>
      </c>
      <c r="D216" s="246"/>
      <c r="E216" s="56"/>
      <c r="F216" s="142"/>
      <c r="G216" s="131"/>
      <c r="H216" s="132"/>
      <c r="I216" s="118"/>
      <c r="L216" s="93" t="str">
        <f t="shared" si="1"/>
        <v/>
      </c>
      <c r="M216" s="133" t="str">
        <f t="shared" si="2"/>
        <v/>
      </c>
      <c r="N216" s="93" t="str">
        <f t="shared" si="3"/>
        <v/>
      </c>
      <c r="O216" s="134" t="str">
        <f t="shared" si="4"/>
        <v/>
      </c>
    </row>
    <row r="217" spans="2:15" ht="24.75" hidden="1" customHeight="1" outlineLevel="1" x14ac:dyDescent="0.15">
      <c r="B217" s="110">
        <v>10</v>
      </c>
      <c r="C217" s="245" t="str">
        <f t="shared" si="0"/>
        <v/>
      </c>
      <c r="D217" s="246"/>
      <c r="E217" s="56"/>
      <c r="F217" s="142"/>
      <c r="G217" s="131"/>
      <c r="H217" s="132"/>
      <c r="I217" s="118"/>
      <c r="L217" s="93" t="str">
        <f t="shared" si="1"/>
        <v/>
      </c>
      <c r="M217" s="133" t="str">
        <f t="shared" si="2"/>
        <v/>
      </c>
      <c r="N217" s="93" t="str">
        <f t="shared" si="3"/>
        <v/>
      </c>
      <c r="O217" s="134" t="str">
        <f t="shared" si="4"/>
        <v/>
      </c>
    </row>
    <row r="218" spans="2:15" ht="24.75" hidden="1" customHeight="1" outlineLevel="1" x14ac:dyDescent="0.15">
      <c r="B218" s="110">
        <v>11</v>
      </c>
      <c r="C218" s="245" t="str">
        <f t="shared" si="0"/>
        <v/>
      </c>
      <c r="D218" s="246"/>
      <c r="E218" s="56"/>
      <c r="F218" s="142"/>
      <c r="G218" s="131"/>
      <c r="H218" s="132"/>
      <c r="I218" s="118"/>
      <c r="L218" s="93" t="str">
        <f t="shared" si="1"/>
        <v/>
      </c>
      <c r="M218" s="133" t="str">
        <f t="shared" si="2"/>
        <v/>
      </c>
      <c r="N218" s="93" t="str">
        <f t="shared" si="3"/>
        <v/>
      </c>
      <c r="O218" s="134" t="str">
        <f t="shared" si="4"/>
        <v/>
      </c>
    </row>
    <row r="219" spans="2:15" ht="24.75" hidden="1" customHeight="1" outlineLevel="1" x14ac:dyDescent="0.15">
      <c r="B219" s="110">
        <v>12</v>
      </c>
      <c r="C219" s="245" t="str">
        <f t="shared" si="0"/>
        <v/>
      </c>
      <c r="D219" s="246"/>
      <c r="E219" s="56"/>
      <c r="F219" s="142"/>
      <c r="G219" s="131"/>
      <c r="H219" s="132"/>
      <c r="I219" s="118"/>
      <c r="L219" s="93" t="str">
        <f t="shared" si="1"/>
        <v/>
      </c>
      <c r="M219" s="133" t="str">
        <f t="shared" si="2"/>
        <v/>
      </c>
      <c r="N219" s="93" t="str">
        <f t="shared" si="3"/>
        <v/>
      </c>
      <c r="O219" s="134" t="str">
        <f t="shared" si="4"/>
        <v/>
      </c>
    </row>
    <row r="220" spans="2:15" ht="24.75" hidden="1" customHeight="1" outlineLevel="1" x14ac:dyDescent="0.15">
      <c r="B220" s="110">
        <v>13</v>
      </c>
      <c r="C220" s="245" t="str">
        <f t="shared" si="0"/>
        <v/>
      </c>
      <c r="D220" s="246"/>
      <c r="E220" s="56"/>
      <c r="F220" s="142"/>
      <c r="G220" s="131"/>
      <c r="H220" s="132"/>
      <c r="I220" s="118"/>
      <c r="L220" s="93" t="str">
        <f t="shared" si="1"/>
        <v/>
      </c>
      <c r="M220" s="133" t="str">
        <f t="shared" si="2"/>
        <v/>
      </c>
      <c r="N220" s="93" t="str">
        <f t="shared" si="3"/>
        <v/>
      </c>
      <c r="O220" s="134" t="str">
        <f t="shared" si="4"/>
        <v/>
      </c>
    </row>
    <row r="221" spans="2:15" ht="24.75" hidden="1" customHeight="1" outlineLevel="1" x14ac:dyDescent="0.15">
      <c r="B221" s="110">
        <v>14</v>
      </c>
      <c r="C221" s="245" t="str">
        <f t="shared" si="0"/>
        <v/>
      </c>
      <c r="D221" s="246"/>
      <c r="E221" s="56"/>
      <c r="F221" s="142"/>
      <c r="G221" s="131"/>
      <c r="H221" s="132"/>
      <c r="I221" s="118"/>
      <c r="L221" s="93" t="str">
        <f t="shared" si="1"/>
        <v/>
      </c>
      <c r="M221" s="133" t="str">
        <f t="shared" si="2"/>
        <v/>
      </c>
      <c r="N221" s="93" t="str">
        <f t="shared" si="3"/>
        <v/>
      </c>
      <c r="O221" s="134" t="str">
        <f t="shared" si="4"/>
        <v/>
      </c>
    </row>
    <row r="222" spans="2:15" ht="24.75" hidden="1" customHeight="1" outlineLevel="1" x14ac:dyDescent="0.15">
      <c r="B222" s="110">
        <v>15</v>
      </c>
      <c r="C222" s="245" t="str">
        <f t="shared" si="0"/>
        <v/>
      </c>
      <c r="D222" s="246"/>
      <c r="E222" s="56"/>
      <c r="F222" s="142"/>
      <c r="G222" s="131"/>
      <c r="H222" s="132"/>
      <c r="I222" s="118"/>
      <c r="L222" s="93" t="str">
        <f t="shared" si="1"/>
        <v/>
      </c>
      <c r="M222" s="133" t="str">
        <f t="shared" si="2"/>
        <v/>
      </c>
      <c r="N222" s="93" t="str">
        <f t="shared" si="3"/>
        <v/>
      </c>
      <c r="O222" s="134" t="str">
        <f t="shared" si="4"/>
        <v/>
      </c>
    </row>
    <row r="223" spans="2:15" ht="24.75" hidden="1" customHeight="1" outlineLevel="1" x14ac:dyDescent="0.15">
      <c r="B223" s="110">
        <v>16</v>
      </c>
      <c r="C223" s="245" t="str">
        <f t="shared" si="0"/>
        <v/>
      </c>
      <c r="D223" s="246"/>
      <c r="E223" s="56"/>
      <c r="F223" s="142"/>
      <c r="G223" s="131"/>
      <c r="H223" s="132"/>
      <c r="I223" s="118"/>
      <c r="L223" s="93" t="str">
        <f t="shared" si="1"/>
        <v/>
      </c>
      <c r="M223" s="133" t="str">
        <f t="shared" si="2"/>
        <v/>
      </c>
      <c r="N223" s="93" t="str">
        <f t="shared" si="3"/>
        <v/>
      </c>
      <c r="O223" s="134" t="str">
        <f t="shared" si="4"/>
        <v/>
      </c>
    </row>
    <row r="224" spans="2:15" ht="24.75" hidden="1" customHeight="1" outlineLevel="1" x14ac:dyDescent="0.15">
      <c r="B224" s="110">
        <v>17</v>
      </c>
      <c r="C224" s="245" t="str">
        <f t="shared" si="0"/>
        <v/>
      </c>
      <c r="D224" s="246"/>
      <c r="E224" s="56"/>
      <c r="F224" s="142"/>
      <c r="G224" s="131"/>
      <c r="H224" s="132"/>
      <c r="I224" s="118"/>
      <c r="L224" s="93" t="str">
        <f t="shared" si="1"/>
        <v/>
      </c>
      <c r="M224" s="133" t="str">
        <f t="shared" si="2"/>
        <v/>
      </c>
      <c r="N224" s="93" t="str">
        <f t="shared" si="3"/>
        <v/>
      </c>
      <c r="O224" s="134" t="str">
        <f t="shared" si="4"/>
        <v/>
      </c>
    </row>
    <row r="225" spans="2:15" ht="24.75" hidden="1" customHeight="1" outlineLevel="1" x14ac:dyDescent="0.15">
      <c r="B225" s="110">
        <v>18</v>
      </c>
      <c r="C225" s="245" t="str">
        <f t="shared" si="0"/>
        <v/>
      </c>
      <c r="D225" s="246"/>
      <c r="E225" s="56"/>
      <c r="F225" s="142"/>
      <c r="G225" s="131"/>
      <c r="H225" s="132"/>
      <c r="I225" s="118"/>
      <c r="L225" s="93" t="str">
        <f t="shared" si="1"/>
        <v/>
      </c>
      <c r="M225" s="133" t="str">
        <f t="shared" si="2"/>
        <v/>
      </c>
      <c r="N225" s="93" t="str">
        <f t="shared" si="3"/>
        <v/>
      </c>
      <c r="O225" s="134" t="str">
        <f t="shared" si="4"/>
        <v/>
      </c>
    </row>
    <row r="226" spans="2:15" ht="24.75" hidden="1" customHeight="1" outlineLevel="1" x14ac:dyDescent="0.15">
      <c r="B226" s="110">
        <v>19</v>
      </c>
      <c r="C226" s="245" t="str">
        <f t="shared" si="0"/>
        <v/>
      </c>
      <c r="D226" s="246"/>
      <c r="E226" s="56"/>
      <c r="F226" s="142"/>
      <c r="G226" s="131"/>
      <c r="H226" s="132"/>
      <c r="I226" s="118"/>
      <c r="L226" s="93" t="str">
        <f t="shared" si="1"/>
        <v/>
      </c>
      <c r="M226" s="133" t="str">
        <f t="shared" si="2"/>
        <v/>
      </c>
      <c r="N226" s="93" t="str">
        <f t="shared" si="3"/>
        <v/>
      </c>
      <c r="O226" s="134" t="str">
        <f t="shared" si="4"/>
        <v/>
      </c>
    </row>
    <row r="227" spans="2:15" ht="24.75" hidden="1" customHeight="1" outlineLevel="1" x14ac:dyDescent="0.15">
      <c r="B227" s="110">
        <v>20</v>
      </c>
      <c r="C227" s="245" t="str">
        <f t="shared" si="0"/>
        <v/>
      </c>
      <c r="D227" s="246"/>
      <c r="E227" s="56"/>
      <c r="F227" s="142"/>
      <c r="G227" s="131"/>
      <c r="H227" s="132"/>
      <c r="I227" s="118"/>
      <c r="L227" s="93" t="str">
        <f t="shared" si="1"/>
        <v/>
      </c>
      <c r="M227" s="133" t="str">
        <f t="shared" si="2"/>
        <v/>
      </c>
      <c r="N227" s="93" t="str">
        <f t="shared" si="3"/>
        <v/>
      </c>
      <c r="O227" s="134" t="str">
        <f t="shared" si="4"/>
        <v/>
      </c>
    </row>
    <row r="228" spans="2:15" ht="24.75" hidden="1" customHeight="1" outlineLevel="1" x14ac:dyDescent="0.15">
      <c r="B228" s="110">
        <v>21</v>
      </c>
      <c r="C228" s="245" t="str">
        <f t="shared" ref="C228:C237" si="5">IF(ISBLANK($E228),"",E$25)</f>
        <v/>
      </c>
      <c r="D228" s="246"/>
      <c r="E228" s="56"/>
      <c r="F228" s="142"/>
      <c r="G228" s="131"/>
      <c r="H228" s="132"/>
      <c r="I228" s="118"/>
      <c r="L228" s="93" t="str">
        <f t="shared" si="1"/>
        <v/>
      </c>
      <c r="M228" s="133" t="str">
        <f t="shared" ref="M228:M237" si="6">IF(F228="","",F228)</f>
        <v/>
      </c>
      <c r="N228" s="93" t="str">
        <f t="shared" ref="N228:N237" si="7">IF(G228="","",G228)</f>
        <v/>
      </c>
      <c r="O228" s="134" t="str">
        <f t="shared" si="4"/>
        <v/>
      </c>
    </row>
    <row r="229" spans="2:15" ht="24.75" hidden="1" customHeight="1" outlineLevel="1" x14ac:dyDescent="0.15">
      <c r="B229" s="110">
        <v>22</v>
      </c>
      <c r="C229" s="245" t="str">
        <f t="shared" si="5"/>
        <v/>
      </c>
      <c r="D229" s="246"/>
      <c r="E229" s="56"/>
      <c r="F229" s="142"/>
      <c r="G229" s="131"/>
      <c r="H229" s="132"/>
      <c r="I229" s="118"/>
      <c r="L229" s="93" t="str">
        <f t="shared" si="1"/>
        <v/>
      </c>
      <c r="M229" s="133" t="str">
        <f t="shared" si="6"/>
        <v/>
      </c>
      <c r="N229" s="93" t="str">
        <f t="shared" si="7"/>
        <v/>
      </c>
      <c r="O229" s="134" t="str">
        <f t="shared" si="4"/>
        <v/>
      </c>
    </row>
    <row r="230" spans="2:15" ht="24.75" hidden="1" customHeight="1" outlineLevel="1" x14ac:dyDescent="0.15">
      <c r="B230" s="110">
        <v>23</v>
      </c>
      <c r="C230" s="245" t="str">
        <f t="shared" si="5"/>
        <v/>
      </c>
      <c r="D230" s="246"/>
      <c r="E230" s="56"/>
      <c r="F230" s="142"/>
      <c r="G230" s="131"/>
      <c r="H230" s="132"/>
      <c r="I230" s="118"/>
      <c r="L230" s="93" t="str">
        <f t="shared" si="1"/>
        <v/>
      </c>
      <c r="M230" s="133" t="str">
        <f t="shared" si="6"/>
        <v/>
      </c>
      <c r="N230" s="93" t="str">
        <f t="shared" si="7"/>
        <v/>
      </c>
      <c r="O230" s="134" t="str">
        <f t="shared" si="4"/>
        <v/>
      </c>
    </row>
    <row r="231" spans="2:15" ht="24.75" hidden="1" customHeight="1" outlineLevel="1" x14ac:dyDescent="0.15">
      <c r="B231" s="110">
        <v>24</v>
      </c>
      <c r="C231" s="245" t="str">
        <f t="shared" si="5"/>
        <v/>
      </c>
      <c r="D231" s="246"/>
      <c r="E231" s="56"/>
      <c r="F231" s="142"/>
      <c r="G231" s="131"/>
      <c r="H231" s="132"/>
      <c r="I231" s="118"/>
      <c r="L231" s="93" t="str">
        <f t="shared" si="1"/>
        <v/>
      </c>
      <c r="M231" s="133" t="str">
        <f t="shared" si="6"/>
        <v/>
      </c>
      <c r="N231" s="93" t="str">
        <f t="shared" si="7"/>
        <v/>
      </c>
      <c r="O231" s="134" t="str">
        <f t="shared" si="4"/>
        <v/>
      </c>
    </row>
    <row r="232" spans="2:15" ht="24.75" hidden="1" customHeight="1" outlineLevel="1" x14ac:dyDescent="0.15">
      <c r="B232" s="110">
        <v>25</v>
      </c>
      <c r="C232" s="245" t="str">
        <f t="shared" si="5"/>
        <v/>
      </c>
      <c r="D232" s="246"/>
      <c r="E232" s="56"/>
      <c r="F232" s="142"/>
      <c r="G232" s="131"/>
      <c r="H232" s="132"/>
      <c r="I232" s="118"/>
      <c r="L232" s="93" t="str">
        <f t="shared" si="1"/>
        <v/>
      </c>
      <c r="M232" s="133" t="str">
        <f t="shared" si="6"/>
        <v/>
      </c>
      <c r="N232" s="93" t="str">
        <f t="shared" si="7"/>
        <v/>
      </c>
      <c r="O232" s="134" t="str">
        <f t="shared" si="4"/>
        <v/>
      </c>
    </row>
    <row r="233" spans="2:15" ht="24.75" hidden="1" customHeight="1" outlineLevel="1" x14ac:dyDescent="0.15">
      <c r="B233" s="110">
        <v>26</v>
      </c>
      <c r="C233" s="245" t="str">
        <f t="shared" si="5"/>
        <v/>
      </c>
      <c r="D233" s="246"/>
      <c r="E233" s="56"/>
      <c r="F233" s="142"/>
      <c r="G233" s="131"/>
      <c r="H233" s="132"/>
      <c r="I233" s="118"/>
      <c r="L233" s="93" t="str">
        <f t="shared" si="1"/>
        <v/>
      </c>
      <c r="M233" s="133" t="str">
        <f t="shared" si="6"/>
        <v/>
      </c>
      <c r="N233" s="93" t="str">
        <f t="shared" si="7"/>
        <v/>
      </c>
      <c r="O233" s="134" t="str">
        <f t="shared" si="4"/>
        <v/>
      </c>
    </row>
    <row r="234" spans="2:15" ht="24.75" hidden="1" customHeight="1" outlineLevel="1" x14ac:dyDescent="0.15">
      <c r="B234" s="110">
        <v>27</v>
      </c>
      <c r="C234" s="245" t="str">
        <f t="shared" si="5"/>
        <v/>
      </c>
      <c r="D234" s="246"/>
      <c r="E234" s="56"/>
      <c r="F234" s="142"/>
      <c r="G234" s="131"/>
      <c r="H234" s="132"/>
      <c r="I234" s="118"/>
      <c r="L234" s="93" t="str">
        <f t="shared" si="1"/>
        <v/>
      </c>
      <c r="M234" s="133" t="str">
        <f t="shared" si="6"/>
        <v/>
      </c>
      <c r="N234" s="93" t="str">
        <f t="shared" si="7"/>
        <v/>
      </c>
      <c r="O234" s="134" t="str">
        <f t="shared" si="4"/>
        <v/>
      </c>
    </row>
    <row r="235" spans="2:15" ht="24.75" hidden="1" customHeight="1" outlineLevel="1" x14ac:dyDescent="0.15">
      <c r="B235" s="110">
        <v>28</v>
      </c>
      <c r="C235" s="245" t="str">
        <f t="shared" si="5"/>
        <v/>
      </c>
      <c r="D235" s="246"/>
      <c r="E235" s="56"/>
      <c r="F235" s="142"/>
      <c r="G235" s="131"/>
      <c r="H235" s="132"/>
      <c r="I235" s="118"/>
      <c r="L235" s="93" t="str">
        <f t="shared" si="1"/>
        <v/>
      </c>
      <c r="M235" s="133" t="str">
        <f t="shared" si="6"/>
        <v/>
      </c>
      <c r="N235" s="93" t="str">
        <f t="shared" si="7"/>
        <v/>
      </c>
      <c r="O235" s="134" t="str">
        <f t="shared" si="4"/>
        <v/>
      </c>
    </row>
    <row r="236" spans="2:15" ht="24.75" hidden="1" customHeight="1" outlineLevel="1" x14ac:dyDescent="0.15">
      <c r="B236" s="110">
        <v>29</v>
      </c>
      <c r="C236" s="245" t="str">
        <f t="shared" si="5"/>
        <v/>
      </c>
      <c r="D236" s="246"/>
      <c r="E236" s="56"/>
      <c r="F236" s="142"/>
      <c r="G236" s="131"/>
      <c r="H236" s="132"/>
      <c r="I236" s="118"/>
      <c r="L236" s="93" t="str">
        <f t="shared" si="1"/>
        <v/>
      </c>
      <c r="M236" s="133" t="str">
        <f t="shared" si="6"/>
        <v/>
      </c>
      <c r="N236" s="93" t="str">
        <f t="shared" si="7"/>
        <v/>
      </c>
      <c r="O236" s="134" t="str">
        <f t="shared" si="4"/>
        <v/>
      </c>
    </row>
    <row r="237" spans="2:15" ht="24.75" hidden="1" customHeight="1" outlineLevel="1" x14ac:dyDescent="0.15">
      <c r="B237" s="110">
        <v>30</v>
      </c>
      <c r="C237" s="245" t="str">
        <f t="shared" si="5"/>
        <v/>
      </c>
      <c r="D237" s="246"/>
      <c r="E237" s="56"/>
      <c r="F237" s="142"/>
      <c r="G237" s="131"/>
      <c r="H237" s="132"/>
      <c r="I237" s="118"/>
      <c r="L237" s="93" t="str">
        <f t="shared" si="1"/>
        <v/>
      </c>
      <c r="M237" s="133" t="str">
        <f t="shared" si="6"/>
        <v/>
      </c>
      <c r="N237" s="93" t="str">
        <f t="shared" si="7"/>
        <v/>
      </c>
      <c r="O237" s="134" t="str">
        <f t="shared" si="4"/>
        <v/>
      </c>
    </row>
    <row r="238" spans="2:15" ht="24.75" hidden="1" customHeight="1" outlineLevel="1" x14ac:dyDescent="0.15">
      <c r="B238" s="110">
        <v>31</v>
      </c>
      <c r="C238" s="245" t="str">
        <f t="shared" ref="C238:C247" si="8">IF(ISBLANK($E238),"",E$25)</f>
        <v/>
      </c>
      <c r="D238" s="246"/>
      <c r="E238" s="56"/>
      <c r="F238" s="142"/>
      <c r="G238" s="131"/>
      <c r="H238" s="132"/>
      <c r="I238" s="118"/>
      <c r="L238" s="93" t="str">
        <f t="shared" si="1"/>
        <v/>
      </c>
      <c r="M238" s="133" t="str">
        <f t="shared" ref="M238:M247" si="9">IF(F238="","",F238)</f>
        <v/>
      </c>
      <c r="N238" s="93" t="str">
        <f t="shared" ref="N238:N247" si="10">IF(G238="","",G238)</f>
        <v/>
      </c>
      <c r="O238" s="134" t="str">
        <f t="shared" si="4"/>
        <v/>
      </c>
    </row>
    <row r="239" spans="2:15" ht="24.75" hidden="1" customHeight="1" outlineLevel="1" x14ac:dyDescent="0.15">
      <c r="B239" s="110">
        <v>32</v>
      </c>
      <c r="C239" s="245" t="str">
        <f t="shared" si="8"/>
        <v/>
      </c>
      <c r="D239" s="246"/>
      <c r="E239" s="56"/>
      <c r="F239" s="142"/>
      <c r="G239" s="131"/>
      <c r="H239" s="132"/>
      <c r="I239" s="118"/>
      <c r="L239" s="93" t="str">
        <f t="shared" si="1"/>
        <v/>
      </c>
      <c r="M239" s="133" t="str">
        <f t="shared" si="9"/>
        <v/>
      </c>
      <c r="N239" s="93" t="str">
        <f t="shared" si="10"/>
        <v/>
      </c>
      <c r="O239" s="134" t="str">
        <f t="shared" si="4"/>
        <v/>
      </c>
    </row>
    <row r="240" spans="2:15" ht="24.75" hidden="1" customHeight="1" outlineLevel="1" x14ac:dyDescent="0.15">
      <c r="B240" s="110">
        <v>33</v>
      </c>
      <c r="C240" s="245" t="str">
        <f t="shared" si="8"/>
        <v/>
      </c>
      <c r="D240" s="246"/>
      <c r="E240" s="56"/>
      <c r="F240" s="142"/>
      <c r="G240" s="131"/>
      <c r="H240" s="132"/>
      <c r="I240" s="118"/>
      <c r="L240" s="93" t="str">
        <f t="shared" si="1"/>
        <v/>
      </c>
      <c r="M240" s="133" t="str">
        <f t="shared" si="9"/>
        <v/>
      </c>
      <c r="N240" s="93" t="str">
        <f t="shared" si="10"/>
        <v/>
      </c>
      <c r="O240" s="134" t="str">
        <f t="shared" si="4"/>
        <v/>
      </c>
    </row>
    <row r="241" spans="2:15" ht="24.75" hidden="1" customHeight="1" outlineLevel="1" x14ac:dyDescent="0.15">
      <c r="B241" s="110">
        <v>34</v>
      </c>
      <c r="C241" s="245" t="str">
        <f t="shared" si="8"/>
        <v/>
      </c>
      <c r="D241" s="246"/>
      <c r="E241" s="56"/>
      <c r="F241" s="142"/>
      <c r="G241" s="131"/>
      <c r="H241" s="132"/>
      <c r="I241" s="118"/>
      <c r="L241" s="93" t="str">
        <f t="shared" si="1"/>
        <v/>
      </c>
      <c r="M241" s="133" t="str">
        <f t="shared" si="9"/>
        <v/>
      </c>
      <c r="N241" s="93" t="str">
        <f t="shared" si="10"/>
        <v/>
      </c>
      <c r="O241" s="134" t="str">
        <f t="shared" si="4"/>
        <v/>
      </c>
    </row>
    <row r="242" spans="2:15" ht="24.75" hidden="1" customHeight="1" outlineLevel="1" x14ac:dyDescent="0.15">
      <c r="B242" s="110">
        <v>35</v>
      </c>
      <c r="C242" s="245" t="str">
        <f t="shared" si="8"/>
        <v/>
      </c>
      <c r="D242" s="246"/>
      <c r="E242" s="56"/>
      <c r="F242" s="142"/>
      <c r="G242" s="131"/>
      <c r="H242" s="132"/>
      <c r="I242" s="118"/>
      <c r="L242" s="93" t="str">
        <f t="shared" si="1"/>
        <v/>
      </c>
      <c r="M242" s="133" t="str">
        <f t="shared" si="9"/>
        <v/>
      </c>
      <c r="N242" s="93" t="str">
        <f t="shared" si="10"/>
        <v/>
      </c>
      <c r="O242" s="134" t="str">
        <f t="shared" si="4"/>
        <v/>
      </c>
    </row>
    <row r="243" spans="2:15" ht="24.75" hidden="1" customHeight="1" outlineLevel="1" x14ac:dyDescent="0.15">
      <c r="B243" s="110">
        <v>36</v>
      </c>
      <c r="C243" s="245" t="str">
        <f t="shared" si="8"/>
        <v/>
      </c>
      <c r="D243" s="246"/>
      <c r="E243" s="56"/>
      <c r="F243" s="142"/>
      <c r="G243" s="131"/>
      <c r="H243" s="132"/>
      <c r="I243" s="118"/>
      <c r="L243" s="93" t="str">
        <f t="shared" si="1"/>
        <v/>
      </c>
      <c r="M243" s="133" t="str">
        <f t="shared" si="9"/>
        <v/>
      </c>
      <c r="N243" s="93" t="str">
        <f t="shared" si="10"/>
        <v/>
      </c>
      <c r="O243" s="134" t="str">
        <f t="shared" si="4"/>
        <v/>
      </c>
    </row>
    <row r="244" spans="2:15" ht="24.75" hidden="1" customHeight="1" outlineLevel="1" x14ac:dyDescent="0.15">
      <c r="B244" s="110">
        <v>37</v>
      </c>
      <c r="C244" s="245" t="str">
        <f t="shared" si="8"/>
        <v/>
      </c>
      <c r="D244" s="246"/>
      <c r="E244" s="56"/>
      <c r="F244" s="142"/>
      <c r="G244" s="131"/>
      <c r="H244" s="132"/>
      <c r="I244" s="118"/>
      <c r="L244" s="93" t="str">
        <f t="shared" si="1"/>
        <v/>
      </c>
      <c r="M244" s="133" t="str">
        <f t="shared" si="9"/>
        <v/>
      </c>
      <c r="N244" s="93" t="str">
        <f t="shared" si="10"/>
        <v/>
      </c>
      <c r="O244" s="134" t="str">
        <f t="shared" si="4"/>
        <v/>
      </c>
    </row>
    <row r="245" spans="2:15" ht="24.75" hidden="1" customHeight="1" outlineLevel="1" x14ac:dyDescent="0.15">
      <c r="B245" s="110">
        <v>38</v>
      </c>
      <c r="C245" s="245" t="str">
        <f t="shared" si="8"/>
        <v/>
      </c>
      <c r="D245" s="246"/>
      <c r="E245" s="56"/>
      <c r="F245" s="142"/>
      <c r="G245" s="131"/>
      <c r="H245" s="132"/>
      <c r="I245" s="118"/>
      <c r="L245" s="93" t="str">
        <f t="shared" si="1"/>
        <v/>
      </c>
      <c r="M245" s="133" t="str">
        <f t="shared" si="9"/>
        <v/>
      </c>
      <c r="N245" s="93" t="str">
        <f t="shared" si="10"/>
        <v/>
      </c>
      <c r="O245" s="134" t="str">
        <f t="shared" si="4"/>
        <v/>
      </c>
    </row>
    <row r="246" spans="2:15" ht="24.75" hidden="1" customHeight="1" outlineLevel="1" x14ac:dyDescent="0.15">
      <c r="B246" s="110">
        <v>39</v>
      </c>
      <c r="C246" s="245" t="str">
        <f t="shared" si="8"/>
        <v/>
      </c>
      <c r="D246" s="246"/>
      <c r="E246" s="56"/>
      <c r="F246" s="142"/>
      <c r="G246" s="131"/>
      <c r="H246" s="132"/>
      <c r="I246" s="118"/>
      <c r="L246" s="93" t="str">
        <f t="shared" si="1"/>
        <v/>
      </c>
      <c r="M246" s="133" t="str">
        <f t="shared" si="9"/>
        <v/>
      </c>
      <c r="N246" s="93" t="str">
        <f t="shared" si="10"/>
        <v/>
      </c>
      <c r="O246" s="134" t="str">
        <f t="shared" si="4"/>
        <v/>
      </c>
    </row>
    <row r="247" spans="2:15" ht="24.75" hidden="1" customHeight="1" outlineLevel="1" x14ac:dyDescent="0.15">
      <c r="B247" s="110">
        <v>40</v>
      </c>
      <c r="C247" s="245" t="str">
        <f t="shared" si="8"/>
        <v/>
      </c>
      <c r="D247" s="246"/>
      <c r="E247" s="56"/>
      <c r="F247" s="142"/>
      <c r="G247" s="131"/>
      <c r="H247" s="132"/>
      <c r="I247" s="118"/>
      <c r="L247" s="93" t="str">
        <f t="shared" si="1"/>
        <v/>
      </c>
      <c r="M247" s="133" t="str">
        <f t="shared" si="9"/>
        <v/>
      </c>
      <c r="N247" s="93" t="str">
        <f t="shared" si="10"/>
        <v/>
      </c>
      <c r="O247" s="134" t="str">
        <f t="shared" si="4"/>
        <v/>
      </c>
    </row>
    <row r="248" spans="2:15" ht="24.75" hidden="1" customHeight="1" outlineLevel="1" x14ac:dyDescent="0.15">
      <c r="B248" s="110">
        <v>41</v>
      </c>
      <c r="C248" s="245" t="str">
        <f t="shared" si="0"/>
        <v/>
      </c>
      <c r="D248" s="246"/>
      <c r="E248" s="56"/>
      <c r="F248" s="142"/>
      <c r="G248" s="131"/>
      <c r="H248" s="132"/>
      <c r="I248" s="118"/>
      <c r="L248" s="93" t="str">
        <f t="shared" si="1"/>
        <v/>
      </c>
      <c r="M248" s="133" t="str">
        <f t="shared" si="2"/>
        <v/>
      </c>
      <c r="N248" s="93" t="str">
        <f t="shared" si="3"/>
        <v/>
      </c>
      <c r="O248" s="134" t="str">
        <f t="shared" si="4"/>
        <v/>
      </c>
    </row>
    <row r="249" spans="2:15" ht="24.75" hidden="1" customHeight="1" outlineLevel="1" x14ac:dyDescent="0.15">
      <c r="B249" s="110">
        <v>42</v>
      </c>
      <c r="C249" s="245" t="str">
        <f t="shared" si="0"/>
        <v/>
      </c>
      <c r="D249" s="246"/>
      <c r="E249" s="56"/>
      <c r="F249" s="142"/>
      <c r="G249" s="131"/>
      <c r="H249" s="132"/>
      <c r="I249" s="118"/>
      <c r="L249" s="93" t="str">
        <f t="shared" si="1"/>
        <v/>
      </c>
      <c r="M249" s="133" t="str">
        <f t="shared" si="2"/>
        <v/>
      </c>
      <c r="N249" s="93" t="str">
        <f t="shared" si="3"/>
        <v/>
      </c>
      <c r="O249" s="134" t="str">
        <f t="shared" si="4"/>
        <v/>
      </c>
    </row>
    <row r="250" spans="2:15" ht="24.75" hidden="1" customHeight="1" outlineLevel="1" x14ac:dyDescent="0.15">
      <c r="B250" s="110">
        <v>43</v>
      </c>
      <c r="C250" s="245" t="str">
        <f t="shared" si="0"/>
        <v/>
      </c>
      <c r="D250" s="246"/>
      <c r="E250" s="56"/>
      <c r="F250" s="142"/>
      <c r="G250" s="131"/>
      <c r="H250" s="132"/>
      <c r="I250" s="118"/>
      <c r="L250" s="93" t="str">
        <f t="shared" si="1"/>
        <v/>
      </c>
      <c r="M250" s="133" t="str">
        <f t="shared" si="2"/>
        <v/>
      </c>
      <c r="N250" s="93" t="str">
        <f t="shared" si="3"/>
        <v/>
      </c>
      <c r="O250" s="134" t="str">
        <f t="shared" si="4"/>
        <v/>
      </c>
    </row>
    <row r="251" spans="2:15" ht="24.75" hidden="1" customHeight="1" outlineLevel="1" x14ac:dyDescent="0.15">
      <c r="B251" s="110">
        <v>44</v>
      </c>
      <c r="C251" s="245" t="str">
        <f t="shared" si="0"/>
        <v/>
      </c>
      <c r="D251" s="246"/>
      <c r="E251" s="56"/>
      <c r="F251" s="142"/>
      <c r="G251" s="131"/>
      <c r="H251" s="132"/>
      <c r="I251" s="118"/>
      <c r="L251" s="93" t="str">
        <f t="shared" si="1"/>
        <v/>
      </c>
      <c r="M251" s="133" t="str">
        <f t="shared" si="2"/>
        <v/>
      </c>
      <c r="N251" s="93" t="str">
        <f t="shared" si="3"/>
        <v/>
      </c>
      <c r="O251" s="134" t="str">
        <f t="shared" si="4"/>
        <v/>
      </c>
    </row>
    <row r="252" spans="2:15" ht="24.75" hidden="1" customHeight="1" outlineLevel="1" x14ac:dyDescent="0.15">
      <c r="B252" s="110">
        <v>45</v>
      </c>
      <c r="C252" s="245" t="str">
        <f t="shared" si="0"/>
        <v/>
      </c>
      <c r="D252" s="246"/>
      <c r="E252" s="56"/>
      <c r="F252" s="142"/>
      <c r="G252" s="131"/>
      <c r="H252" s="132"/>
      <c r="I252" s="118"/>
      <c r="L252" s="93" t="str">
        <f t="shared" si="1"/>
        <v/>
      </c>
      <c r="M252" s="133" t="str">
        <f t="shared" si="2"/>
        <v/>
      </c>
      <c r="N252" s="93" t="str">
        <f t="shared" si="3"/>
        <v/>
      </c>
      <c r="O252" s="134" t="str">
        <f t="shared" si="4"/>
        <v/>
      </c>
    </row>
    <row r="253" spans="2:15" ht="24.75" hidden="1" customHeight="1" outlineLevel="1" x14ac:dyDescent="0.15">
      <c r="B253" s="110">
        <v>46</v>
      </c>
      <c r="C253" s="245" t="str">
        <f t="shared" si="0"/>
        <v/>
      </c>
      <c r="D253" s="246"/>
      <c r="E253" s="56"/>
      <c r="F253" s="142"/>
      <c r="G253" s="131"/>
      <c r="H253" s="132"/>
      <c r="I253" s="118"/>
      <c r="L253" s="93" t="str">
        <f t="shared" si="1"/>
        <v/>
      </c>
      <c r="M253" s="133" t="str">
        <f t="shared" si="2"/>
        <v/>
      </c>
      <c r="N253" s="93" t="str">
        <f t="shared" si="3"/>
        <v/>
      </c>
      <c r="O253" s="134" t="str">
        <f t="shared" si="4"/>
        <v/>
      </c>
    </row>
    <row r="254" spans="2:15" ht="24.75" hidden="1" customHeight="1" outlineLevel="1" x14ac:dyDescent="0.15">
      <c r="B254" s="110">
        <v>47</v>
      </c>
      <c r="C254" s="245" t="str">
        <f t="shared" si="0"/>
        <v/>
      </c>
      <c r="D254" s="246"/>
      <c r="E254" s="56"/>
      <c r="F254" s="142"/>
      <c r="G254" s="131"/>
      <c r="H254" s="132"/>
      <c r="I254" s="118"/>
      <c r="L254" s="93" t="str">
        <f t="shared" si="1"/>
        <v/>
      </c>
      <c r="M254" s="133" t="str">
        <f t="shared" si="2"/>
        <v/>
      </c>
      <c r="N254" s="93" t="str">
        <f t="shared" si="3"/>
        <v/>
      </c>
      <c r="O254" s="134" t="str">
        <f t="shared" si="4"/>
        <v/>
      </c>
    </row>
    <row r="255" spans="2:15" ht="24.75" hidden="1" customHeight="1" outlineLevel="1" x14ac:dyDescent="0.15">
      <c r="B255" s="110">
        <v>48</v>
      </c>
      <c r="C255" s="245" t="str">
        <f t="shared" si="0"/>
        <v/>
      </c>
      <c r="D255" s="246"/>
      <c r="E255" s="56"/>
      <c r="F255" s="142"/>
      <c r="G255" s="131"/>
      <c r="H255" s="132"/>
      <c r="I255" s="118"/>
      <c r="L255" s="93" t="str">
        <f t="shared" si="1"/>
        <v/>
      </c>
      <c r="M255" s="133" t="str">
        <f t="shared" si="2"/>
        <v/>
      </c>
      <c r="N255" s="93" t="str">
        <f t="shared" si="3"/>
        <v/>
      </c>
      <c r="O255" s="134" t="str">
        <f t="shared" si="4"/>
        <v/>
      </c>
    </row>
    <row r="256" spans="2:15" ht="24.75" hidden="1" customHeight="1" outlineLevel="1" x14ac:dyDescent="0.15">
      <c r="B256" s="110">
        <v>49</v>
      </c>
      <c r="C256" s="245" t="str">
        <f t="shared" si="0"/>
        <v/>
      </c>
      <c r="D256" s="246"/>
      <c r="E256" s="56"/>
      <c r="F256" s="142"/>
      <c r="G256" s="131"/>
      <c r="H256" s="132"/>
      <c r="I256" s="118"/>
      <c r="L256" s="93" t="str">
        <f t="shared" si="1"/>
        <v/>
      </c>
      <c r="M256" s="133" t="str">
        <f t="shared" si="2"/>
        <v/>
      </c>
      <c r="N256" s="93" t="str">
        <f t="shared" si="3"/>
        <v/>
      </c>
      <c r="O256" s="134" t="str">
        <f t="shared" si="4"/>
        <v/>
      </c>
    </row>
    <row r="257" spans="2:15" ht="24.75" hidden="1" customHeight="1" outlineLevel="1" x14ac:dyDescent="0.15">
      <c r="B257" s="110">
        <v>50</v>
      </c>
      <c r="C257" s="245" t="str">
        <f t="shared" si="0"/>
        <v/>
      </c>
      <c r="D257" s="246"/>
      <c r="E257" s="56"/>
      <c r="F257" s="142"/>
      <c r="G257" s="131"/>
      <c r="H257" s="132"/>
      <c r="I257" s="118"/>
      <c r="L257" s="93" t="str">
        <f t="shared" si="1"/>
        <v/>
      </c>
      <c r="M257" s="133" t="str">
        <f t="shared" si="2"/>
        <v/>
      </c>
      <c r="N257" s="93" t="str">
        <f t="shared" si="3"/>
        <v/>
      </c>
      <c r="O257" s="134" t="str">
        <f t="shared" si="4"/>
        <v/>
      </c>
    </row>
    <row r="258" spans="2:15" ht="45" customHeight="1" collapsed="1" thickBot="1" x14ac:dyDescent="0.2">
      <c r="B258" s="302" t="s">
        <v>3940</v>
      </c>
      <c r="C258" s="303"/>
      <c r="D258" s="303"/>
      <c r="E258" s="303"/>
      <c r="F258" s="303"/>
      <c r="G258" s="303"/>
      <c r="H258" s="303"/>
      <c r="I258" s="120"/>
    </row>
    <row r="259" spans="2:15" ht="24.75" customHeight="1" thickBot="1" x14ac:dyDescent="0.2"/>
    <row r="260" spans="2:15" ht="115.5" customHeight="1" thickBot="1" x14ac:dyDescent="0.2">
      <c r="B260" s="252" t="s">
        <v>3898</v>
      </c>
      <c r="C260" s="253"/>
      <c r="D260" s="253"/>
      <c r="E260" s="253"/>
      <c r="F260" s="253"/>
      <c r="G260" s="253"/>
      <c r="H260" s="253"/>
      <c r="I260" s="117"/>
    </row>
    <row r="261" spans="2:15" ht="24.75" customHeight="1" thickBot="1" x14ac:dyDescent="0.2">
      <c r="B261" s="97"/>
      <c r="C261" s="236" t="s">
        <v>3764</v>
      </c>
      <c r="D261" s="250"/>
      <c r="E261" s="50"/>
      <c r="I261" s="118"/>
      <c r="L261" s="119" t="str">
        <f>IF($E261="森林として所有","☑","□")</f>
        <v>□</v>
      </c>
      <c r="M261" s="119" t="str">
        <f>IF($E261="林地の開発（下記セルに具体的な目的記入）","☑","□")</f>
        <v>□</v>
      </c>
      <c r="N261" s="119" t="str">
        <f>IF($E261="その他（下記セルに具体的な目的記入）","☑","□")</f>
        <v>□</v>
      </c>
    </row>
    <row r="262" spans="2:15" ht="24.75" customHeight="1" thickBot="1" x14ac:dyDescent="0.2">
      <c r="B262" s="97"/>
      <c r="C262" s="239" t="s">
        <v>3789</v>
      </c>
      <c r="D262" s="238"/>
      <c r="E262" s="45"/>
      <c r="I262" s="118"/>
      <c r="M262" s="119" t="str">
        <f>IF(OR(ISBLANK($E262),$E262=" ",M261="□"),"",$E262)</f>
        <v/>
      </c>
      <c r="N262" s="119" t="str">
        <f>IF(OR(ISBLANK($E262),$E262=" ",N261="□"),"",$E262)</f>
        <v/>
      </c>
    </row>
    <row r="263" spans="2:15" ht="12.75" customHeight="1" thickBot="1" x14ac:dyDescent="0.2">
      <c r="B263" s="98"/>
      <c r="C263" s="99"/>
      <c r="D263" s="99"/>
      <c r="E263" s="99"/>
      <c r="F263" s="99"/>
      <c r="G263" s="99"/>
      <c r="H263" s="99"/>
      <c r="I263" s="120"/>
    </row>
    <row r="264" spans="2:15" ht="24.75" customHeight="1" thickBot="1" x14ac:dyDescent="0.2"/>
    <row r="265" spans="2:15" ht="69.75" customHeight="1" thickBot="1" x14ac:dyDescent="0.2">
      <c r="B265" s="252" t="s">
        <v>3899</v>
      </c>
      <c r="C265" s="253"/>
      <c r="D265" s="253"/>
      <c r="E265" s="253"/>
      <c r="F265" s="253"/>
      <c r="G265" s="253"/>
      <c r="H265" s="253"/>
      <c r="I265" s="117"/>
    </row>
    <row r="266" spans="2:15" ht="24.75" customHeight="1" thickBot="1" x14ac:dyDescent="0.2">
      <c r="B266" s="97"/>
      <c r="C266" s="236" t="s">
        <v>3764</v>
      </c>
      <c r="D266" s="250"/>
      <c r="E266" s="50"/>
      <c r="I266" s="118"/>
      <c r="L266" s="119" t="str">
        <f>IF($E266="地籍調査済み又は測量済","☑","□")</f>
        <v>□</v>
      </c>
      <c r="M266" s="119" t="str">
        <f>IF($E266="未測量であるが境界は把握","☑","□")</f>
        <v>□</v>
      </c>
      <c r="N266" s="119" t="str">
        <f>IF($E266="境界未把握、不明等","☑","□")</f>
        <v>□</v>
      </c>
    </row>
    <row r="267" spans="2:15" ht="12.75" customHeight="1" thickBot="1" x14ac:dyDescent="0.2">
      <c r="B267" s="98"/>
      <c r="C267" s="99"/>
      <c r="D267" s="99"/>
      <c r="E267" s="49"/>
      <c r="F267" s="99"/>
      <c r="G267" s="99"/>
      <c r="H267" s="99"/>
      <c r="I267" s="120"/>
    </row>
    <row r="268" spans="2:15" ht="24.75" customHeight="1" thickBot="1" x14ac:dyDescent="0.2">
      <c r="E268" s="26"/>
    </row>
    <row r="269" spans="2:15" ht="95.25" customHeight="1" thickBot="1" x14ac:dyDescent="0.2">
      <c r="B269" s="262" t="s">
        <v>3901</v>
      </c>
      <c r="C269" s="263"/>
      <c r="D269" s="263"/>
      <c r="E269" s="263"/>
      <c r="F269" s="263"/>
      <c r="G269" s="263"/>
      <c r="H269" s="263"/>
      <c r="I269" s="117"/>
    </row>
    <row r="270" spans="2:15" ht="59.25" customHeight="1" thickBot="1" x14ac:dyDescent="0.2">
      <c r="B270" s="97"/>
      <c r="C270" s="237" t="s">
        <v>3790</v>
      </c>
      <c r="D270" s="238"/>
      <c r="E270" s="67"/>
      <c r="I270" s="118"/>
      <c r="L270" s="135" t="str">
        <f>IF(OR(ISBLANK(E270),E270=" "),"",E270)</f>
        <v/>
      </c>
    </row>
    <row r="271" spans="2:15" ht="12.75" customHeight="1" thickBot="1" x14ac:dyDescent="0.2">
      <c r="B271" s="97"/>
      <c r="E271" s="26"/>
      <c r="I271" s="118"/>
    </row>
    <row r="272" spans="2:15" ht="59.25" customHeight="1" thickBot="1" x14ac:dyDescent="0.2">
      <c r="B272" s="97"/>
      <c r="C272" s="237" t="s">
        <v>3791</v>
      </c>
      <c r="D272" s="238"/>
      <c r="E272" s="67"/>
      <c r="I272" s="118"/>
      <c r="L272" s="135" t="str">
        <f>IF(OR(ISBLANK(E272),E272=" "),"",E272)</f>
        <v/>
      </c>
    </row>
    <row r="273" spans="2:12" ht="12.75" customHeight="1" thickBot="1" x14ac:dyDescent="0.2">
      <c r="B273" s="97"/>
      <c r="E273" s="26"/>
      <c r="I273" s="118"/>
    </row>
    <row r="274" spans="2:12" ht="59.25" customHeight="1" thickBot="1" x14ac:dyDescent="0.2">
      <c r="B274" s="97"/>
      <c r="C274" s="237" t="s">
        <v>3792</v>
      </c>
      <c r="D274" s="238"/>
      <c r="E274" s="85" t="str">
        <f>IFERROR(VLOOKUP(L42,相続表,5),"")</f>
        <v>単独相続</v>
      </c>
      <c r="F274" s="93" t="s">
        <v>3796</v>
      </c>
      <c r="I274" s="118"/>
      <c r="L274" s="135" t="str">
        <f>IF(OR(ISBLANK(E274),E274=" ",E274=""),"","【"&amp;E274&amp;"】")</f>
        <v>【単独相続】</v>
      </c>
    </row>
    <row r="275" spans="2:12" ht="12.75" customHeight="1" thickBot="1" x14ac:dyDescent="0.2">
      <c r="B275" s="98"/>
      <c r="C275" s="99"/>
      <c r="D275" s="99"/>
      <c r="E275" s="49"/>
      <c r="F275" s="99"/>
      <c r="G275" s="99"/>
      <c r="H275" s="99"/>
      <c r="I275" s="120"/>
    </row>
    <row r="276" spans="2:12" ht="24.75" customHeight="1" thickBot="1" x14ac:dyDescent="0.2">
      <c r="E276" s="26"/>
    </row>
    <row r="277" spans="2:12" ht="148.5" customHeight="1" x14ac:dyDescent="0.15">
      <c r="B277" s="252" t="s">
        <v>3900</v>
      </c>
      <c r="C277" s="253"/>
      <c r="D277" s="253"/>
      <c r="E277" s="253"/>
      <c r="F277" s="253"/>
      <c r="G277" s="253"/>
      <c r="H277" s="253"/>
      <c r="I277" s="117"/>
    </row>
    <row r="278" spans="2:12" ht="20.25" customHeight="1" thickBot="1" x14ac:dyDescent="0.2">
      <c r="B278" s="97"/>
      <c r="I278" s="118"/>
      <c r="L278" s="119" t="str">
        <f>IF(OR(ISBLANK(E279),E279=" "),"",E279)</f>
        <v/>
      </c>
    </row>
    <row r="279" spans="2:12" ht="42.75" customHeight="1" thickBot="1" x14ac:dyDescent="0.2">
      <c r="B279" s="97"/>
      <c r="C279" s="231" t="s">
        <v>3802</v>
      </c>
      <c r="D279" s="236"/>
      <c r="E279" s="68" t="s">
        <v>3760</v>
      </c>
      <c r="I279" s="118"/>
      <c r="L279" s="119" t="str">
        <f>LEFT(IF(OR(ISBLANK(E280),E280=" "),"",E280),3)</f>
        <v/>
      </c>
    </row>
    <row r="280" spans="2:12" ht="24.75" customHeight="1" thickBot="1" x14ac:dyDescent="0.2">
      <c r="B280" s="97"/>
      <c r="C280" s="236" t="s">
        <v>3762</v>
      </c>
      <c r="D280" s="236"/>
      <c r="E280" s="47" t="s">
        <v>3760</v>
      </c>
      <c r="I280" s="118"/>
      <c r="L280" s="119" t="str">
        <f>RIGHT(IF(OR(ISBLANK(E280),E280=" "),"",E280),4)</f>
        <v/>
      </c>
    </row>
    <row r="281" spans="2:12" ht="36" customHeight="1" thickBot="1" x14ac:dyDescent="0.2">
      <c r="B281" s="97"/>
      <c r="C281" s="236" t="s">
        <v>3763</v>
      </c>
      <c r="D281" s="236"/>
      <c r="E281" s="48" t="s">
        <v>3760</v>
      </c>
      <c r="I281" s="118"/>
      <c r="L281" s="119" t="str">
        <f>IF(OR(ISBLANK(E281),E281=" "),"",E281)</f>
        <v/>
      </c>
    </row>
    <row r="282" spans="2:12" ht="24.75" customHeight="1" thickBot="1" x14ac:dyDescent="0.2">
      <c r="B282" s="97"/>
      <c r="C282" s="236" t="s">
        <v>3686</v>
      </c>
      <c r="D282" s="236"/>
      <c r="E282" s="68" t="s">
        <v>3760</v>
      </c>
      <c r="I282" s="118"/>
      <c r="L282" s="119" t="str">
        <f>IF(OR(ISBLANK(E282),E282=" "),"",E282)</f>
        <v/>
      </c>
    </row>
    <row r="283" spans="2:12" ht="24.75" customHeight="1" thickBot="1" x14ac:dyDescent="0.2">
      <c r="B283" s="97"/>
      <c r="C283" s="239" t="s">
        <v>3687</v>
      </c>
      <c r="D283" s="239"/>
      <c r="E283" s="68" t="s">
        <v>3760</v>
      </c>
      <c r="I283" s="118"/>
      <c r="L283" s="119" t="str">
        <f>IF(OR(ISBLANK(E283),E283=" "),"－",E283)</f>
        <v>－</v>
      </c>
    </row>
    <row r="284" spans="2:12" ht="24.75" customHeight="1" thickBot="1" x14ac:dyDescent="0.2">
      <c r="B284" s="97"/>
      <c r="C284" s="239" t="s">
        <v>3804</v>
      </c>
      <c r="D284" s="239"/>
      <c r="E284" s="68" t="s">
        <v>3760</v>
      </c>
      <c r="I284" s="118"/>
      <c r="L284" s="119" t="str">
        <f>IF(OR(ISBLANK(E284),E284=" "),"－",E284)</f>
        <v>－</v>
      </c>
    </row>
    <row r="285" spans="2:12" ht="85.5" customHeight="1" thickBot="1" x14ac:dyDescent="0.2">
      <c r="B285" s="97"/>
      <c r="C285" s="237" t="s">
        <v>3803</v>
      </c>
      <c r="D285" s="238"/>
      <c r="E285" s="48" t="s">
        <v>3760</v>
      </c>
      <c r="I285" s="118"/>
      <c r="L285" s="135" t="str">
        <f>IF(OR(ISBLANK(E285),E285=" "),"",E285)</f>
        <v/>
      </c>
    </row>
    <row r="286" spans="2:12" ht="12.75" customHeight="1" thickBot="1" x14ac:dyDescent="0.2">
      <c r="B286" s="98"/>
      <c r="C286" s="99"/>
      <c r="D286" s="99"/>
      <c r="E286" s="49"/>
      <c r="F286" s="99"/>
      <c r="G286" s="99"/>
      <c r="H286" s="99"/>
      <c r="I286" s="120"/>
    </row>
    <row r="287" spans="2:12" ht="24.75" customHeight="1" x14ac:dyDescent="0.15">
      <c r="B287" s="281" t="s">
        <v>3928</v>
      </c>
      <c r="C287" s="282"/>
      <c r="D287" s="282"/>
      <c r="E287" s="282"/>
      <c r="F287" s="282"/>
      <c r="G287" s="282"/>
      <c r="H287" s="282"/>
      <c r="I287" s="282"/>
    </row>
    <row r="288" spans="2:12" ht="51.75" customHeight="1" x14ac:dyDescent="0.15"/>
    <row r="289" spans="2:9" ht="69" customHeight="1" x14ac:dyDescent="0.15">
      <c r="B289" s="242" t="s">
        <v>3938</v>
      </c>
      <c r="C289" s="242"/>
      <c r="D289" s="242"/>
      <c r="E289" s="242"/>
      <c r="F289" s="242"/>
      <c r="G289" s="242"/>
      <c r="H289" s="242"/>
      <c r="I289" s="242"/>
    </row>
    <row r="290" spans="2:9" ht="20.25" customHeight="1" x14ac:dyDescent="0.15"/>
    <row r="291" spans="2:9" ht="24.75" customHeight="1" x14ac:dyDescent="0.15">
      <c r="B291" s="292" t="s">
        <v>3880</v>
      </c>
      <c r="C291" s="292"/>
      <c r="D291" s="292"/>
      <c r="E291" s="292"/>
      <c r="F291" s="292"/>
      <c r="G291" s="292"/>
      <c r="H291" s="292"/>
      <c r="I291" s="226"/>
    </row>
    <row r="292" spans="2:9" ht="33.75" customHeight="1" x14ac:dyDescent="0.15">
      <c r="B292" s="209" t="s">
        <v>3882</v>
      </c>
      <c r="C292" s="219" t="s">
        <v>3952</v>
      </c>
      <c r="E292" s="219"/>
      <c r="F292" s="219"/>
      <c r="G292" s="219"/>
      <c r="H292" s="219"/>
    </row>
    <row r="293" spans="2:9" ht="33.75" customHeight="1" x14ac:dyDescent="0.15">
      <c r="B293" s="228" t="s">
        <v>3948</v>
      </c>
      <c r="C293" s="229" t="s">
        <v>3949</v>
      </c>
      <c r="E293" s="219"/>
      <c r="F293" s="219"/>
      <c r="G293" s="219"/>
      <c r="H293" s="219"/>
    </row>
    <row r="294" spans="2:9" ht="24.75" customHeight="1" x14ac:dyDescent="0.5">
      <c r="B294" s="285" t="s">
        <v>3931</v>
      </c>
      <c r="C294" s="285"/>
      <c r="D294" s="289" t="s">
        <v>3932</v>
      </c>
      <c r="E294" s="289"/>
      <c r="F294" s="289"/>
      <c r="G294" s="289"/>
      <c r="H294" s="289"/>
      <c r="I294" s="219"/>
    </row>
    <row r="295" spans="2:9" ht="24.75" customHeight="1" x14ac:dyDescent="0.5">
      <c r="B295" s="285" t="s">
        <v>3933</v>
      </c>
      <c r="C295" s="285"/>
      <c r="D295" s="288" t="s">
        <v>3947</v>
      </c>
      <c r="E295" s="288"/>
      <c r="F295" s="288"/>
      <c r="G295" s="288"/>
      <c r="H295" s="288"/>
      <c r="I295" s="219"/>
    </row>
    <row r="296" spans="2:9" ht="141" customHeight="1" x14ac:dyDescent="0.15">
      <c r="B296" s="286" t="s">
        <v>3934</v>
      </c>
      <c r="C296" s="286"/>
      <c r="D296" s="287" t="s">
        <v>3935</v>
      </c>
      <c r="E296" s="287"/>
      <c r="F296" s="287"/>
      <c r="G296" s="287"/>
      <c r="H296" s="287"/>
      <c r="I296" s="219"/>
    </row>
    <row r="297" spans="2:9" ht="27" customHeight="1" x14ac:dyDescent="0.15">
      <c r="B297" s="220"/>
      <c r="C297" s="220"/>
      <c r="D297" s="221"/>
      <c r="E297" s="221"/>
      <c r="F297" s="221"/>
      <c r="G297" s="221"/>
      <c r="H297" s="221"/>
      <c r="I297" s="219"/>
    </row>
    <row r="298" spans="2:9" ht="24.75" customHeight="1" x14ac:dyDescent="0.15">
      <c r="B298" s="292" t="s">
        <v>3881</v>
      </c>
      <c r="C298" s="292"/>
      <c r="D298" s="292"/>
      <c r="E298" s="292"/>
      <c r="F298" s="292"/>
      <c r="G298" s="292"/>
      <c r="H298" s="292"/>
      <c r="I298" s="226"/>
    </row>
    <row r="299" spans="2:9" ht="24.75" customHeight="1" x14ac:dyDescent="0.15">
      <c r="B299" s="209" t="s">
        <v>3882</v>
      </c>
      <c r="C299" s="210" t="s">
        <v>3953</v>
      </c>
      <c r="F299" s="210"/>
      <c r="G299" s="210"/>
      <c r="H299" s="210"/>
      <c r="I299" s="210"/>
    </row>
    <row r="300" spans="2:9" ht="111" customHeight="1" x14ac:dyDescent="0.15">
      <c r="B300" s="290" t="s">
        <v>3936</v>
      </c>
      <c r="C300" s="290"/>
      <c r="D300" s="291" t="s">
        <v>3937</v>
      </c>
      <c r="E300" s="291"/>
      <c r="F300" s="291"/>
      <c r="G300" s="291"/>
      <c r="H300" s="291"/>
    </row>
    <row r="301" spans="2:9" ht="23.25" customHeight="1" x14ac:dyDescent="0.15">
      <c r="B301" s="222"/>
      <c r="C301" s="222"/>
      <c r="D301" s="223"/>
      <c r="E301" s="223"/>
      <c r="F301" s="223"/>
      <c r="G301" s="223"/>
      <c r="H301" s="223"/>
    </row>
    <row r="302" spans="2:9" ht="24.75" customHeight="1" x14ac:dyDescent="0.15">
      <c r="C302" s="240" t="s">
        <v>3908</v>
      </c>
      <c r="D302" s="240"/>
      <c r="E302" s="240"/>
      <c r="F302" s="240"/>
      <c r="G302" s="240"/>
      <c r="H302" s="240"/>
    </row>
    <row r="303" spans="2:9" ht="24.75" customHeight="1" x14ac:dyDescent="0.15">
      <c r="D303" s="146" t="s">
        <v>3907</v>
      </c>
      <c r="E303" s="152" t="s">
        <v>3902</v>
      </c>
      <c r="F303" s="241" t="s">
        <v>3909</v>
      </c>
      <c r="G303" s="240"/>
      <c r="H303" s="240"/>
      <c r="I303" s="240"/>
    </row>
    <row r="304" spans="2:9" ht="24.75" customHeight="1" x14ac:dyDescent="0.15">
      <c r="D304" s="146" t="str">
        <f>IF(L109&gt;0,"☑","□")</f>
        <v>□</v>
      </c>
      <c r="E304" s="152" t="s">
        <v>3903</v>
      </c>
      <c r="F304" s="241" t="s">
        <v>3913</v>
      </c>
      <c r="G304" s="240"/>
      <c r="H304" s="240"/>
      <c r="I304" s="240"/>
    </row>
    <row r="305" spans="3:9" ht="24.75" customHeight="1" x14ac:dyDescent="0.15">
      <c r="D305" s="146" t="str">
        <f>IF(L56&gt;0,"☑","□")</f>
        <v>□</v>
      </c>
      <c r="E305" s="152" t="s">
        <v>3904</v>
      </c>
      <c r="F305" s="241" t="s">
        <v>3910</v>
      </c>
      <c r="G305" s="240"/>
      <c r="H305" s="240"/>
      <c r="I305" s="240"/>
    </row>
    <row r="306" spans="3:9" ht="24.75" customHeight="1" x14ac:dyDescent="0.15">
      <c r="D306" s="146" t="str">
        <f>IF(L207,"☑","□")</f>
        <v>□</v>
      </c>
      <c r="E306" s="152" t="s">
        <v>3905</v>
      </c>
      <c r="F306" s="241" t="s">
        <v>3911</v>
      </c>
      <c r="G306" s="240"/>
      <c r="H306" s="240"/>
      <c r="I306" s="240"/>
    </row>
    <row r="307" spans="3:9" ht="24.75" customHeight="1" x14ac:dyDescent="0.15">
      <c r="D307" s="146" t="str">
        <f>IF(G183="国外居住","☑","□")</f>
        <v>□</v>
      </c>
      <c r="E307" s="152" t="s">
        <v>3906</v>
      </c>
      <c r="F307" s="241" t="s">
        <v>3912</v>
      </c>
      <c r="G307" s="240"/>
      <c r="H307" s="240"/>
      <c r="I307" s="240"/>
    </row>
    <row r="308" spans="3:9" ht="24.75" customHeight="1" thickBot="1" x14ac:dyDescent="0.2"/>
    <row r="309" spans="3:9" ht="43.5" customHeight="1" thickTop="1" x14ac:dyDescent="0.15">
      <c r="C309" s="279" t="s">
        <v>3929</v>
      </c>
      <c r="D309" s="280"/>
      <c r="E309" s="280"/>
      <c r="F309" s="280"/>
      <c r="G309" s="280"/>
      <c r="H309" s="280"/>
      <c r="I309" s="212"/>
    </row>
    <row r="310" spans="3:9" ht="60" customHeight="1" x14ac:dyDescent="0.15">
      <c r="C310" s="213"/>
      <c r="D310" s="233" t="s">
        <v>3945</v>
      </c>
      <c r="E310" s="234"/>
      <c r="F310" s="234"/>
      <c r="G310" s="234"/>
      <c r="H310" s="234"/>
      <c r="I310" s="214"/>
    </row>
    <row r="311" spans="3:9" ht="24.75" customHeight="1" x14ac:dyDescent="0.15">
      <c r="C311" s="213"/>
      <c r="D311" s="211"/>
      <c r="E311" s="283" t="s">
        <v>3944</v>
      </c>
      <c r="F311" s="283"/>
      <c r="G311" s="283"/>
      <c r="H311" s="283"/>
      <c r="I311" s="214"/>
    </row>
    <row r="312" spans="3:9" ht="39.75" customHeight="1" x14ac:dyDescent="0.15">
      <c r="C312" s="213"/>
      <c r="D312" s="211"/>
      <c r="E312" s="284" t="s">
        <v>3946</v>
      </c>
      <c r="F312" s="284"/>
      <c r="G312" s="284"/>
      <c r="H312" s="284"/>
      <c r="I312" s="214"/>
    </row>
    <row r="313" spans="3:9" ht="24.75" customHeight="1" thickBot="1" x14ac:dyDescent="0.2">
      <c r="C313" s="215"/>
      <c r="D313" s="216"/>
      <c r="E313" s="217"/>
      <c r="F313" s="216"/>
      <c r="G313" s="216"/>
      <c r="H313" s="216"/>
      <c r="I313" s="218"/>
    </row>
    <row r="314" spans="3:9" ht="24.75" customHeight="1" thickTop="1" thickBot="1" x14ac:dyDescent="0.2">
      <c r="E314" s="26"/>
    </row>
    <row r="315" spans="3:9" ht="37.5" customHeight="1" thickTop="1" x14ac:dyDescent="0.15">
      <c r="C315" s="279" t="s">
        <v>3930</v>
      </c>
      <c r="D315" s="280"/>
      <c r="E315" s="280"/>
      <c r="F315" s="280"/>
      <c r="G315" s="280"/>
      <c r="H315" s="280"/>
      <c r="I315" s="212"/>
    </row>
    <row r="316" spans="3:9" ht="57.75" customHeight="1" x14ac:dyDescent="0.15">
      <c r="C316" s="213"/>
      <c r="D316" s="233" t="s">
        <v>3915</v>
      </c>
      <c r="E316" s="234"/>
      <c r="F316" s="234"/>
      <c r="G316" s="234"/>
      <c r="H316" s="234"/>
      <c r="I316" s="214"/>
    </row>
    <row r="317" spans="3:9" ht="27" customHeight="1" x14ac:dyDescent="0.15">
      <c r="C317" s="213"/>
      <c r="D317" s="233" t="s">
        <v>3889</v>
      </c>
      <c r="E317" s="233"/>
      <c r="F317" s="233"/>
      <c r="G317" s="233"/>
      <c r="H317" s="233"/>
      <c r="I317" s="214"/>
    </row>
    <row r="318" spans="3:9" ht="24.75" customHeight="1" x14ac:dyDescent="0.15">
      <c r="C318" s="213"/>
      <c r="D318" s="211"/>
      <c r="E318" s="235" t="s">
        <v>3884</v>
      </c>
      <c r="F318" s="232"/>
      <c r="G318" s="232"/>
      <c r="H318" s="232"/>
      <c r="I318" s="214"/>
    </row>
    <row r="319" spans="3:9" ht="24.75" customHeight="1" x14ac:dyDescent="0.15">
      <c r="C319" s="213"/>
      <c r="D319" s="211"/>
      <c r="E319" s="235" t="s">
        <v>3886</v>
      </c>
      <c r="F319" s="232"/>
      <c r="G319" s="232"/>
      <c r="H319" s="232"/>
      <c r="I319" s="214"/>
    </row>
    <row r="320" spans="3:9" ht="24.75" customHeight="1" x14ac:dyDescent="0.15">
      <c r="C320" s="213"/>
      <c r="D320" s="211"/>
      <c r="E320" s="235" t="s">
        <v>3885</v>
      </c>
      <c r="F320" s="232"/>
      <c r="G320" s="232"/>
      <c r="H320" s="232"/>
      <c r="I320" s="214"/>
    </row>
    <row r="321" spans="3:9" ht="24.75" customHeight="1" x14ac:dyDescent="0.15">
      <c r="C321" s="213"/>
      <c r="D321" s="211"/>
      <c r="E321" s="232" t="s">
        <v>3883</v>
      </c>
      <c r="F321" s="232"/>
      <c r="G321" s="232"/>
      <c r="H321" s="232"/>
      <c r="I321" s="214"/>
    </row>
    <row r="322" spans="3:9" ht="24.75" customHeight="1" x14ac:dyDescent="0.15">
      <c r="C322" s="213"/>
      <c r="D322" s="211"/>
      <c r="E322" s="232" t="s">
        <v>3887</v>
      </c>
      <c r="F322" s="232"/>
      <c r="G322" s="232"/>
      <c r="H322" s="232"/>
      <c r="I322" s="214"/>
    </row>
    <row r="323" spans="3:9" ht="24.75" customHeight="1" x14ac:dyDescent="0.15">
      <c r="C323" s="213"/>
      <c r="D323" s="233" t="s">
        <v>3888</v>
      </c>
      <c r="E323" s="233"/>
      <c r="F323" s="233"/>
      <c r="G323" s="233"/>
      <c r="H323" s="233"/>
      <c r="I323" s="214"/>
    </row>
    <row r="324" spans="3:9" ht="58.5" customHeight="1" x14ac:dyDescent="0.15">
      <c r="C324" s="213"/>
      <c r="D324" s="211"/>
      <c r="E324" s="233" t="s">
        <v>3890</v>
      </c>
      <c r="F324" s="234"/>
      <c r="G324" s="234"/>
      <c r="H324" s="234"/>
      <c r="I324" s="214"/>
    </row>
    <row r="325" spans="3:9" ht="105" customHeight="1" x14ac:dyDescent="0.15">
      <c r="C325" s="213"/>
      <c r="D325" s="211"/>
      <c r="E325" s="233" t="s">
        <v>3891</v>
      </c>
      <c r="F325" s="234"/>
      <c r="G325" s="234"/>
      <c r="H325" s="234"/>
      <c r="I325" s="214"/>
    </row>
    <row r="326" spans="3:9" ht="24.75" customHeight="1" thickBot="1" x14ac:dyDescent="0.2">
      <c r="C326" s="215"/>
      <c r="D326" s="216"/>
      <c r="E326" s="216"/>
      <c r="F326" s="216"/>
      <c r="G326" s="216"/>
      <c r="H326" s="216"/>
      <c r="I326" s="218"/>
    </row>
    <row r="327" spans="3:9" ht="24.75" customHeight="1" thickTop="1" x14ac:dyDescent="0.15"/>
  </sheetData>
  <protectedRanges>
    <protectedRange sqref="E15 E20 E24:E25 E29 E33:E34 E42:H42 E47 E49:E50 E53:E54 E172:E174 E176:E178 E182:E186 E193:E194 E198 E202 E59 E61:E62 E65:E66 E71 E208:H257" name="範囲1" securityDescriptor="O:WDG:WDD:(A;;CC;;;WD)"/>
  </protectedRanges>
  <mergeCells count="248">
    <mergeCell ref="B5:I5"/>
    <mergeCell ref="B4:I4"/>
    <mergeCell ref="C56:H56"/>
    <mergeCell ref="B106:H106"/>
    <mergeCell ref="B191:H191"/>
    <mergeCell ref="B197:H197"/>
    <mergeCell ref="B201:H201"/>
    <mergeCell ref="B206:H206"/>
    <mergeCell ref="B258:H258"/>
    <mergeCell ref="C145:D145"/>
    <mergeCell ref="C146:D146"/>
    <mergeCell ref="C147:D147"/>
    <mergeCell ref="C148:D148"/>
    <mergeCell ref="C149:D149"/>
    <mergeCell ref="C150:D150"/>
    <mergeCell ref="C151:D151"/>
    <mergeCell ref="C163:D163"/>
    <mergeCell ref="C152:D152"/>
    <mergeCell ref="B7:I7"/>
    <mergeCell ref="D8:H8"/>
    <mergeCell ref="D9:H9"/>
    <mergeCell ref="D14:H14"/>
    <mergeCell ref="C144:E144"/>
    <mergeCell ref="C104:H104"/>
    <mergeCell ref="C77:D77"/>
    <mergeCell ref="C78:D78"/>
    <mergeCell ref="C274:D274"/>
    <mergeCell ref="C261:D261"/>
    <mergeCell ref="C262:D262"/>
    <mergeCell ref="C315:H315"/>
    <mergeCell ref="C309:H309"/>
    <mergeCell ref="B265:H265"/>
    <mergeCell ref="B287:I287"/>
    <mergeCell ref="E311:H311"/>
    <mergeCell ref="E312:H312"/>
    <mergeCell ref="D310:H310"/>
    <mergeCell ref="B277:H277"/>
    <mergeCell ref="F307:I307"/>
    <mergeCell ref="B294:C294"/>
    <mergeCell ref="B295:C295"/>
    <mergeCell ref="B296:C296"/>
    <mergeCell ref="D296:H296"/>
    <mergeCell ref="D295:H295"/>
    <mergeCell ref="D294:H294"/>
    <mergeCell ref="B300:C300"/>
    <mergeCell ref="D300:H300"/>
    <mergeCell ref="B291:H291"/>
    <mergeCell ref="B298:H298"/>
    <mergeCell ref="C58:E58"/>
    <mergeCell ref="C59:D59"/>
    <mergeCell ref="G59:G62"/>
    <mergeCell ref="C133:E133"/>
    <mergeCell ref="C134:D134"/>
    <mergeCell ref="C139:D139"/>
    <mergeCell ref="C129:D129"/>
    <mergeCell ref="C122:E122"/>
    <mergeCell ref="C94:E94"/>
    <mergeCell ref="C98:D98"/>
    <mergeCell ref="C82:E82"/>
    <mergeCell ref="C83:D83"/>
    <mergeCell ref="C109:H109"/>
    <mergeCell ref="C88:E88"/>
    <mergeCell ref="C89:D89"/>
    <mergeCell ref="C90:D90"/>
    <mergeCell ref="C100:E100"/>
    <mergeCell ref="C101:D101"/>
    <mergeCell ref="C102:D102"/>
    <mergeCell ref="G71:G74"/>
    <mergeCell ref="C72:E72"/>
    <mergeCell ref="C73:D73"/>
    <mergeCell ref="C74:D74"/>
    <mergeCell ref="C76:E76"/>
    <mergeCell ref="C161:D161"/>
    <mergeCell ref="C162:D162"/>
    <mergeCell ref="C155:E155"/>
    <mergeCell ref="C156:D156"/>
    <mergeCell ref="C157:D157"/>
    <mergeCell ref="C158:D158"/>
    <mergeCell ref="C159:D159"/>
    <mergeCell ref="C160:D160"/>
    <mergeCell ref="C60:E60"/>
    <mergeCell ref="C70:E70"/>
    <mergeCell ref="C71:D71"/>
    <mergeCell ref="C123:D123"/>
    <mergeCell ref="C124:D124"/>
    <mergeCell ref="C125:D125"/>
    <mergeCell ref="C126:D126"/>
    <mergeCell ref="C127:D127"/>
    <mergeCell ref="C128:D128"/>
    <mergeCell ref="C61:D61"/>
    <mergeCell ref="C62:D62"/>
    <mergeCell ref="C64:E64"/>
    <mergeCell ref="C65:D65"/>
    <mergeCell ref="C66:D66"/>
    <mergeCell ref="C85:D85"/>
    <mergeCell ref="C86:D86"/>
    <mergeCell ref="C214:D214"/>
    <mergeCell ref="C215:D215"/>
    <mergeCell ref="C216:D216"/>
    <mergeCell ref="C217:D217"/>
    <mergeCell ref="C218:D218"/>
    <mergeCell ref="C237:D237"/>
    <mergeCell ref="C238:D238"/>
    <mergeCell ref="C233:D233"/>
    <mergeCell ref="C234:D234"/>
    <mergeCell ref="C235:D235"/>
    <mergeCell ref="C236:D236"/>
    <mergeCell ref="C219:D219"/>
    <mergeCell ref="C220:D220"/>
    <mergeCell ref="C270:D270"/>
    <mergeCell ref="C272:D272"/>
    <mergeCell ref="B269:H269"/>
    <mergeCell ref="C239:D239"/>
    <mergeCell ref="C249:D249"/>
    <mergeCell ref="C250:D250"/>
    <mergeCell ref="C251:D251"/>
    <mergeCell ref="C252:D252"/>
    <mergeCell ref="C253:D253"/>
    <mergeCell ref="C266:D266"/>
    <mergeCell ref="C248:D248"/>
    <mergeCell ref="C240:D240"/>
    <mergeCell ref="C241:D241"/>
    <mergeCell ref="C242:D242"/>
    <mergeCell ref="C243:D243"/>
    <mergeCell ref="C244:D244"/>
    <mergeCell ref="C245:D245"/>
    <mergeCell ref="C246:D246"/>
    <mergeCell ref="C247:D247"/>
    <mergeCell ref="B260:H260"/>
    <mergeCell ref="C221:D221"/>
    <mergeCell ref="C224:D224"/>
    <mergeCell ref="C225:D225"/>
    <mergeCell ref="C226:D226"/>
    <mergeCell ref="C227:D227"/>
    <mergeCell ref="C228:D228"/>
    <mergeCell ref="C229:D229"/>
    <mergeCell ref="C230:D230"/>
    <mergeCell ref="C231:D231"/>
    <mergeCell ref="C232:D232"/>
    <mergeCell ref="C254:D254"/>
    <mergeCell ref="C222:D222"/>
    <mergeCell ref="C223:D223"/>
    <mergeCell ref="C255:D255"/>
    <mergeCell ref="C256:D256"/>
    <mergeCell ref="C257:D257"/>
    <mergeCell ref="C171:E171"/>
    <mergeCell ref="C172:D172"/>
    <mergeCell ref="C175:E175"/>
    <mergeCell ref="C176:D176"/>
    <mergeCell ref="C177:D177"/>
    <mergeCell ref="C173:D173"/>
    <mergeCell ref="C174:D174"/>
    <mergeCell ref="C111:E111"/>
    <mergeCell ref="C112:D112"/>
    <mergeCell ref="C113:D113"/>
    <mergeCell ref="C114:D114"/>
    <mergeCell ref="C115:D115"/>
    <mergeCell ref="C116:D116"/>
    <mergeCell ref="C117:D117"/>
    <mergeCell ref="C118:D118"/>
    <mergeCell ref="C119:D119"/>
    <mergeCell ref="C168:H168"/>
    <mergeCell ref="C165:H165"/>
    <mergeCell ref="C170:H170"/>
    <mergeCell ref="C135:D135"/>
    <mergeCell ref="C136:D136"/>
    <mergeCell ref="C137:D137"/>
    <mergeCell ref="C138:D138"/>
    <mergeCell ref="C140:D140"/>
    <mergeCell ref="C166:H166"/>
    <mergeCell ref="C130:D130"/>
    <mergeCell ref="C53:D53"/>
    <mergeCell ref="C54:D54"/>
    <mergeCell ref="B23:G23"/>
    <mergeCell ref="C52:E52"/>
    <mergeCell ref="C29:D29"/>
    <mergeCell ref="C34:D34"/>
    <mergeCell ref="C33:D33"/>
    <mergeCell ref="C36:D42"/>
    <mergeCell ref="E36:H36"/>
    <mergeCell ref="E37:H37"/>
    <mergeCell ref="E38:H38"/>
    <mergeCell ref="E39:H39"/>
    <mergeCell ref="E40:H40"/>
    <mergeCell ref="E42:H42"/>
    <mergeCell ref="B45:H45"/>
    <mergeCell ref="C95:D95"/>
    <mergeCell ref="G95:G98"/>
    <mergeCell ref="C96:E96"/>
    <mergeCell ref="C97:D97"/>
    <mergeCell ref="G83:G86"/>
    <mergeCell ref="C84:E84"/>
    <mergeCell ref="C141:D141"/>
    <mergeCell ref="B19:G19"/>
    <mergeCell ref="C50:D50"/>
    <mergeCell ref="C47:D47"/>
    <mergeCell ref="C46:E46"/>
    <mergeCell ref="C48:E48"/>
    <mergeCell ref="C24:D24"/>
    <mergeCell ref="C25:D25"/>
    <mergeCell ref="C49:D49"/>
    <mergeCell ref="B28:I28"/>
    <mergeCell ref="B32:I32"/>
    <mergeCell ref="C178:D178"/>
    <mergeCell ref="C193:D193"/>
    <mergeCell ref="C194:D194"/>
    <mergeCell ref="C181:E181"/>
    <mergeCell ref="C182:D182"/>
    <mergeCell ref="C184:D184"/>
    <mergeCell ref="C185:D185"/>
    <mergeCell ref="C186:D186"/>
    <mergeCell ref="C183:D183"/>
    <mergeCell ref="B189:E189"/>
    <mergeCell ref="F189:H189"/>
    <mergeCell ref="C192:D192"/>
    <mergeCell ref="C198:D198"/>
    <mergeCell ref="C209:D209"/>
    <mergeCell ref="C210:D210"/>
    <mergeCell ref="C211:D211"/>
    <mergeCell ref="C212:D212"/>
    <mergeCell ref="C213:D213"/>
    <mergeCell ref="C202:D202"/>
    <mergeCell ref="C207:D207"/>
    <mergeCell ref="C208:D208"/>
    <mergeCell ref="G175:H176"/>
    <mergeCell ref="E321:H321"/>
    <mergeCell ref="E322:H322"/>
    <mergeCell ref="E325:H325"/>
    <mergeCell ref="D317:H317"/>
    <mergeCell ref="E320:H320"/>
    <mergeCell ref="E319:H319"/>
    <mergeCell ref="D323:H323"/>
    <mergeCell ref="C279:D279"/>
    <mergeCell ref="C285:D285"/>
    <mergeCell ref="C280:D280"/>
    <mergeCell ref="C281:D281"/>
    <mergeCell ref="C282:D282"/>
    <mergeCell ref="C283:D283"/>
    <mergeCell ref="C284:D284"/>
    <mergeCell ref="D316:H316"/>
    <mergeCell ref="E318:H318"/>
    <mergeCell ref="E324:H324"/>
    <mergeCell ref="C302:H302"/>
    <mergeCell ref="F303:I303"/>
    <mergeCell ref="F304:I304"/>
    <mergeCell ref="F305:I305"/>
    <mergeCell ref="F306:I306"/>
    <mergeCell ref="B289:I289"/>
  </mergeCells>
  <phoneticPr fontId="1"/>
  <conditionalFormatting sqref="B277 I277 B278:I286">
    <cfRule type="expression" dxfId="97" priority="69">
      <formula>$G$183&lt;&gt;"国外居住"</formula>
    </cfRule>
  </conditionalFormatting>
  <conditionalFormatting sqref="B189:E189">
    <cfRule type="expression" dxfId="96" priority="83">
      <formula>$L$171="法人"</formula>
    </cfRule>
  </conditionalFormatting>
  <conditionalFormatting sqref="B198:I199 B191 I191 B192:I195 B197 I197 B201 I201">
    <cfRule type="expression" dxfId="95" priority="101">
      <formula>$L$171="個人"</formula>
    </cfRule>
  </conditionalFormatting>
  <conditionalFormatting sqref="B202:I203">
    <cfRule type="expression" dxfId="94" priority="96">
      <formula>$L$171="個人"</formula>
    </cfRule>
  </conditionalFormatting>
  <conditionalFormatting sqref="C171:E186">
    <cfRule type="expression" dxfId="93" priority="5">
      <formula>$L$42="タイプＢ"</formula>
    </cfRule>
  </conditionalFormatting>
  <conditionalFormatting sqref="C109:H166">
    <cfRule type="expression" dxfId="92" priority="4">
      <formula>$L$42&lt;&gt;"タイプＢ"</formula>
    </cfRule>
  </conditionalFormatting>
  <conditionalFormatting sqref="C168:H168">
    <cfRule type="expression" dxfId="91" priority="3">
      <formula>$L$42="タイプＢ"</formula>
    </cfRule>
  </conditionalFormatting>
  <conditionalFormatting sqref="D303:E307">
    <cfRule type="expression" dxfId="90" priority="1">
      <formula>$D303="□"</formula>
    </cfRule>
  </conditionalFormatting>
  <conditionalFormatting sqref="E15 E17">
    <cfRule type="cellIs" dxfId="89" priority="2" operator="equal">
      <formula>" "</formula>
    </cfRule>
  </conditionalFormatting>
  <conditionalFormatting sqref="E34">
    <cfRule type="expression" dxfId="88" priority="122">
      <formula>$E$33="その他"</formula>
    </cfRule>
  </conditionalFormatting>
  <conditionalFormatting sqref="E42">
    <cfRule type="expression" dxfId="87" priority="52">
      <formula>$E$33="相続"</formula>
    </cfRule>
  </conditionalFormatting>
  <conditionalFormatting sqref="E47">
    <cfRule type="cellIs" dxfId="86" priority="127" operator="equal">
      <formula>" "</formula>
    </cfRule>
  </conditionalFormatting>
  <conditionalFormatting sqref="E49">
    <cfRule type="cellIs" dxfId="85" priority="126" operator="equal">
      <formula>" "</formula>
    </cfRule>
  </conditionalFormatting>
  <conditionalFormatting sqref="E50">
    <cfRule type="cellIs" dxfId="84" priority="125" operator="equal">
      <formula>" "</formula>
    </cfRule>
  </conditionalFormatting>
  <conditionalFormatting sqref="E53">
    <cfRule type="cellIs" dxfId="83" priority="124" operator="equal">
      <formula>" "</formula>
    </cfRule>
  </conditionalFormatting>
  <conditionalFormatting sqref="E54 E66 E78 E90 E102">
    <cfRule type="cellIs" dxfId="82" priority="123" operator="equal">
      <formula>" "</formula>
    </cfRule>
  </conditionalFormatting>
  <conditionalFormatting sqref="E59">
    <cfRule type="cellIs" dxfId="81" priority="68" operator="equal">
      <formula>" "</formula>
    </cfRule>
  </conditionalFormatting>
  <conditionalFormatting sqref="E61">
    <cfRule type="cellIs" dxfId="80" priority="67" operator="equal">
      <formula>" "</formula>
    </cfRule>
  </conditionalFormatting>
  <conditionalFormatting sqref="E62">
    <cfRule type="cellIs" dxfId="79" priority="66" operator="equal">
      <formula>" "</formula>
    </cfRule>
  </conditionalFormatting>
  <conditionalFormatting sqref="E65">
    <cfRule type="cellIs" dxfId="78" priority="65" operator="equal">
      <formula>" "</formula>
    </cfRule>
  </conditionalFormatting>
  <conditionalFormatting sqref="E71">
    <cfRule type="cellIs" dxfId="77" priority="64" operator="equal">
      <formula>" "</formula>
    </cfRule>
  </conditionalFormatting>
  <conditionalFormatting sqref="E73">
    <cfRule type="cellIs" dxfId="76" priority="63" operator="equal">
      <formula>" "</formula>
    </cfRule>
  </conditionalFormatting>
  <conditionalFormatting sqref="E74">
    <cfRule type="cellIs" dxfId="75" priority="62" operator="equal">
      <formula>" "</formula>
    </cfRule>
  </conditionalFormatting>
  <conditionalFormatting sqref="E77">
    <cfRule type="cellIs" dxfId="74" priority="61" operator="equal">
      <formula>" "</formula>
    </cfRule>
  </conditionalFormatting>
  <conditionalFormatting sqref="E83">
    <cfRule type="cellIs" dxfId="73" priority="60" operator="equal">
      <formula>" "</formula>
    </cfRule>
  </conditionalFormatting>
  <conditionalFormatting sqref="E85">
    <cfRule type="cellIs" dxfId="72" priority="59" operator="equal">
      <formula>" "</formula>
    </cfRule>
  </conditionalFormatting>
  <conditionalFormatting sqref="E86">
    <cfRule type="cellIs" dxfId="71" priority="58" operator="equal">
      <formula>" "</formula>
    </cfRule>
  </conditionalFormatting>
  <conditionalFormatting sqref="E89">
    <cfRule type="cellIs" dxfId="70" priority="57" operator="equal">
      <formula>" "</formula>
    </cfRule>
  </conditionalFormatting>
  <conditionalFormatting sqref="E95">
    <cfRule type="cellIs" dxfId="69" priority="56" operator="equal">
      <formula>" "</formula>
    </cfRule>
  </conditionalFormatting>
  <conditionalFormatting sqref="E97">
    <cfRule type="cellIs" dxfId="68" priority="55" operator="equal">
      <formula>" "</formula>
    </cfRule>
  </conditionalFormatting>
  <conditionalFormatting sqref="E98">
    <cfRule type="cellIs" dxfId="67" priority="54" operator="equal">
      <formula>" "</formula>
    </cfRule>
  </conditionalFormatting>
  <conditionalFormatting sqref="E101">
    <cfRule type="cellIs" dxfId="66" priority="53" operator="equal">
      <formula>" "</formula>
    </cfRule>
  </conditionalFormatting>
  <conditionalFormatting sqref="E112">
    <cfRule type="cellIs" dxfId="65" priority="51" operator="equal">
      <formula>" "</formula>
    </cfRule>
  </conditionalFormatting>
  <conditionalFormatting sqref="E113">
    <cfRule type="cellIs" dxfId="64" priority="44" operator="equal">
      <formula>" "</formula>
    </cfRule>
  </conditionalFormatting>
  <conditionalFormatting sqref="E114">
    <cfRule type="expression" dxfId="63" priority="43">
      <formula>OR($E$113="日本",$E$113="",$E$113=" ")</formula>
    </cfRule>
  </conditionalFormatting>
  <conditionalFormatting sqref="E115">
    <cfRule type="cellIs" dxfId="62" priority="39" operator="equal">
      <formula>" "</formula>
    </cfRule>
  </conditionalFormatting>
  <conditionalFormatting sqref="E116">
    <cfRule type="cellIs" dxfId="61" priority="48" operator="equal">
      <formula>" "</formula>
    </cfRule>
  </conditionalFormatting>
  <conditionalFormatting sqref="E117">
    <cfRule type="cellIs" dxfId="60" priority="47" operator="equal">
      <formula>" "</formula>
    </cfRule>
  </conditionalFormatting>
  <conditionalFormatting sqref="E118">
    <cfRule type="cellIs" dxfId="59" priority="46" operator="equal">
      <formula>" "</formula>
    </cfRule>
  </conditionalFormatting>
  <conditionalFormatting sqref="E119">
    <cfRule type="cellIs" dxfId="58" priority="45" operator="equal">
      <formula>" "</formula>
    </cfRule>
  </conditionalFormatting>
  <conditionalFormatting sqref="E123">
    <cfRule type="cellIs" dxfId="57" priority="38" operator="equal">
      <formula>" "</formula>
    </cfRule>
  </conditionalFormatting>
  <conditionalFormatting sqref="E124">
    <cfRule type="cellIs" dxfId="56" priority="33" operator="equal">
      <formula>" "</formula>
    </cfRule>
  </conditionalFormatting>
  <conditionalFormatting sqref="E125">
    <cfRule type="expression" dxfId="55" priority="32">
      <formula>OR($E$124="日本",$E$124="",$E$124=" ")</formula>
    </cfRule>
  </conditionalFormatting>
  <conditionalFormatting sqref="E126">
    <cfRule type="cellIs" dxfId="54" priority="31" operator="equal">
      <formula>" "</formula>
    </cfRule>
  </conditionalFormatting>
  <conditionalFormatting sqref="E127">
    <cfRule type="cellIs" dxfId="53" priority="37" operator="equal">
      <formula>" "</formula>
    </cfRule>
  </conditionalFormatting>
  <conditionalFormatting sqref="E128">
    <cfRule type="cellIs" dxfId="52" priority="6" operator="equal">
      <formula>" "</formula>
    </cfRule>
  </conditionalFormatting>
  <conditionalFormatting sqref="E129">
    <cfRule type="cellIs" dxfId="51" priority="35" operator="equal">
      <formula>" "</formula>
    </cfRule>
  </conditionalFormatting>
  <conditionalFormatting sqref="E130">
    <cfRule type="cellIs" dxfId="50" priority="34" operator="equal">
      <formula>" "</formula>
    </cfRule>
  </conditionalFormatting>
  <conditionalFormatting sqref="E134">
    <cfRule type="cellIs" dxfId="49" priority="30" operator="equal">
      <formula>" "</formula>
    </cfRule>
  </conditionalFormatting>
  <conditionalFormatting sqref="E135">
    <cfRule type="cellIs" dxfId="48" priority="25" operator="equal">
      <formula>" "</formula>
    </cfRule>
  </conditionalFormatting>
  <conditionalFormatting sqref="E136">
    <cfRule type="expression" dxfId="47" priority="24">
      <formula>OR($E$135="日本",$E$135="",$E$135=" ")</formula>
    </cfRule>
  </conditionalFormatting>
  <conditionalFormatting sqref="E137">
    <cfRule type="cellIs" dxfId="46" priority="23" operator="equal">
      <formula>" "</formula>
    </cfRule>
  </conditionalFormatting>
  <conditionalFormatting sqref="E138">
    <cfRule type="cellIs" dxfId="45" priority="29" operator="equal">
      <formula>" "</formula>
    </cfRule>
  </conditionalFormatting>
  <conditionalFormatting sqref="E139">
    <cfRule type="cellIs" dxfId="44" priority="28" operator="equal">
      <formula>" "</formula>
    </cfRule>
  </conditionalFormatting>
  <conditionalFormatting sqref="E140">
    <cfRule type="cellIs" dxfId="43" priority="27" operator="equal">
      <formula>" "</formula>
    </cfRule>
  </conditionalFormatting>
  <conditionalFormatting sqref="E141">
    <cfRule type="cellIs" dxfId="42" priority="26" operator="equal">
      <formula>" "</formula>
    </cfRule>
  </conditionalFormatting>
  <conditionalFormatting sqref="E145">
    <cfRule type="cellIs" dxfId="41" priority="22" operator="equal">
      <formula>" "</formula>
    </cfRule>
  </conditionalFormatting>
  <conditionalFormatting sqref="E146">
    <cfRule type="cellIs" dxfId="40" priority="17" operator="equal">
      <formula>" "</formula>
    </cfRule>
  </conditionalFormatting>
  <conditionalFormatting sqref="E147">
    <cfRule type="expression" dxfId="39" priority="16">
      <formula>OR($E$146="日本",$E$146="",$E$146=" ")</formula>
    </cfRule>
  </conditionalFormatting>
  <conditionalFormatting sqref="E148">
    <cfRule type="cellIs" dxfId="38" priority="15" operator="equal">
      <formula>" "</formula>
    </cfRule>
  </conditionalFormatting>
  <conditionalFormatting sqref="E149">
    <cfRule type="cellIs" dxfId="37" priority="21" operator="equal">
      <formula>" "</formula>
    </cfRule>
  </conditionalFormatting>
  <conditionalFormatting sqref="E150">
    <cfRule type="cellIs" dxfId="36" priority="20" operator="equal">
      <formula>" "</formula>
    </cfRule>
  </conditionalFormatting>
  <conditionalFormatting sqref="E151">
    <cfRule type="cellIs" dxfId="35" priority="19" operator="equal">
      <formula>" "</formula>
    </cfRule>
  </conditionalFormatting>
  <conditionalFormatting sqref="E152">
    <cfRule type="cellIs" dxfId="34" priority="18" operator="equal">
      <formula>" "</formula>
    </cfRule>
  </conditionalFormatting>
  <conditionalFormatting sqref="E156">
    <cfRule type="cellIs" dxfId="33" priority="14" operator="equal">
      <formula>" "</formula>
    </cfRule>
  </conditionalFormatting>
  <conditionalFormatting sqref="E157">
    <cfRule type="cellIs" dxfId="32" priority="9" operator="equal">
      <formula>" "</formula>
    </cfRule>
  </conditionalFormatting>
  <conditionalFormatting sqref="E158">
    <cfRule type="expression" dxfId="31" priority="8">
      <formula>OR($E$157="日本",$E$157="",$E$157=" ")</formula>
    </cfRule>
  </conditionalFormatting>
  <conditionalFormatting sqref="E159">
    <cfRule type="cellIs" dxfId="30" priority="7" operator="equal">
      <formula>" "</formula>
    </cfRule>
  </conditionalFormatting>
  <conditionalFormatting sqref="E160">
    <cfRule type="cellIs" dxfId="29" priority="13" operator="equal">
      <formula>" "</formula>
    </cfRule>
  </conditionalFormatting>
  <conditionalFormatting sqref="E161">
    <cfRule type="cellIs" dxfId="28" priority="12" operator="equal">
      <formula>" "</formula>
    </cfRule>
  </conditionalFormatting>
  <conditionalFormatting sqref="E162">
    <cfRule type="cellIs" dxfId="27" priority="11" operator="equal">
      <formula>" "</formula>
    </cfRule>
  </conditionalFormatting>
  <conditionalFormatting sqref="E163">
    <cfRule type="cellIs" dxfId="26" priority="10" operator="equal">
      <formula>" "</formula>
    </cfRule>
  </conditionalFormatting>
  <conditionalFormatting sqref="E172">
    <cfRule type="cellIs" dxfId="25" priority="121" operator="equal">
      <formula>" "</formula>
    </cfRule>
  </conditionalFormatting>
  <conditionalFormatting sqref="E173">
    <cfRule type="cellIs" dxfId="24" priority="114" operator="equal">
      <formula>" "</formula>
    </cfRule>
  </conditionalFormatting>
  <conditionalFormatting sqref="E174">
    <cfRule type="expression" dxfId="23" priority="113">
      <formula>OR($E$173="日本",$E$173="",$E$173=" ")</formula>
    </cfRule>
  </conditionalFormatting>
  <conditionalFormatting sqref="E176">
    <cfRule type="cellIs" dxfId="22" priority="120" operator="equal">
      <formula>" "</formula>
    </cfRule>
  </conditionalFormatting>
  <conditionalFormatting sqref="E177">
    <cfRule type="cellIs" dxfId="21" priority="119" operator="equal">
      <formula>" "</formula>
    </cfRule>
  </conditionalFormatting>
  <conditionalFormatting sqref="E178">
    <cfRule type="cellIs" dxfId="20" priority="112" operator="equal">
      <formula>" "</formula>
    </cfRule>
  </conditionalFormatting>
  <conditionalFormatting sqref="E182">
    <cfRule type="cellIs" dxfId="19" priority="118" operator="equal">
      <formula>" "</formula>
    </cfRule>
  </conditionalFormatting>
  <conditionalFormatting sqref="E183">
    <cfRule type="cellIs" dxfId="18" priority="85" operator="equal">
      <formula>" "</formula>
    </cfRule>
  </conditionalFormatting>
  <conditionalFormatting sqref="E184">
    <cfRule type="cellIs" dxfId="17" priority="117" operator="equal">
      <formula>" "</formula>
    </cfRule>
  </conditionalFormatting>
  <conditionalFormatting sqref="E185">
    <cfRule type="cellIs" dxfId="16" priority="116" operator="equal">
      <formula>" "</formula>
    </cfRule>
  </conditionalFormatting>
  <conditionalFormatting sqref="E186">
    <cfRule type="cellIs" dxfId="15" priority="115" operator="equal">
      <formula>" "</formula>
    </cfRule>
  </conditionalFormatting>
  <conditionalFormatting sqref="E193">
    <cfRule type="cellIs" dxfId="14" priority="104" operator="equal">
      <formula>" "</formula>
    </cfRule>
  </conditionalFormatting>
  <conditionalFormatting sqref="E194">
    <cfRule type="expression" dxfId="13" priority="103">
      <formula>OR($E$193="日本",$E$193="",$E$193=" ")</formula>
    </cfRule>
  </conditionalFormatting>
  <conditionalFormatting sqref="E198">
    <cfRule type="cellIs" dxfId="12" priority="99" operator="equal">
      <formula>" "</formula>
    </cfRule>
  </conditionalFormatting>
  <conditionalFormatting sqref="E202">
    <cfRule type="cellIs" dxfId="11" priority="95" operator="equal">
      <formula>" "</formula>
    </cfRule>
  </conditionalFormatting>
  <conditionalFormatting sqref="E262">
    <cfRule type="expression" dxfId="10" priority="94">
      <formula>$E$261="森林として所有"</formula>
    </cfRule>
  </conditionalFormatting>
  <conditionalFormatting sqref="E279">
    <cfRule type="cellIs" dxfId="9" priority="78" operator="equal">
      <formula>" "</formula>
    </cfRule>
  </conditionalFormatting>
  <conditionalFormatting sqref="E280">
    <cfRule type="cellIs" dxfId="8" priority="71" operator="equal">
      <formula>" "</formula>
    </cfRule>
  </conditionalFormatting>
  <conditionalFormatting sqref="E281">
    <cfRule type="cellIs" dxfId="7" priority="77" operator="equal">
      <formula>" "</formula>
    </cfRule>
  </conditionalFormatting>
  <conditionalFormatting sqref="E282">
    <cfRule type="cellIs" dxfId="6" priority="76" operator="equal">
      <formula>" "</formula>
    </cfRule>
  </conditionalFormatting>
  <conditionalFormatting sqref="E283">
    <cfRule type="cellIs" dxfId="5" priority="75" operator="equal">
      <formula>" "</formula>
    </cfRule>
  </conditionalFormatting>
  <conditionalFormatting sqref="E284">
    <cfRule type="expression" dxfId="4" priority="72">
      <formula>$E$284=" "</formula>
    </cfRule>
  </conditionalFormatting>
  <conditionalFormatting sqref="E285">
    <cfRule type="cellIs" dxfId="3" priority="70" operator="equal">
      <formula>" "</formula>
    </cfRule>
  </conditionalFormatting>
  <conditionalFormatting sqref="F280 G117:G121 G128:G132 G139:G143 G150:G154 G161:G164 F183 G184:G186">
    <cfRule type="expression" dxfId="2" priority="73">
      <formula>$G$183="国外居住"</formula>
    </cfRule>
  </conditionalFormatting>
  <conditionalFormatting sqref="F189:H189">
    <cfRule type="expression" dxfId="1" priority="82">
      <formula>$G$183=""</formula>
    </cfRule>
  </conditionalFormatting>
  <conditionalFormatting sqref="G281:G284">
    <cfRule type="expression" dxfId="0" priority="84">
      <formula>$G$183="国外居住"</formula>
    </cfRule>
  </conditionalFormatting>
  <dataValidations count="11">
    <dataValidation type="list" allowBlank="1" showInputMessage="1" showErrorMessage="1" sqref="E25">
      <formula1>INDIRECT($E$24)</formula1>
    </dataValidation>
    <dataValidation type="list" allowBlank="1" showInputMessage="1" showErrorMessage="1" sqref="E33">
      <formula1>"売買,相続,その他"</formula1>
    </dataValidation>
    <dataValidation type="list" errorStyle="information" allowBlank="1" showInputMessage="1" showErrorMessage="1" errorTitle="お知らせ" error="入力された国・地域名はリストにありませんが、提出することは可能です。" sqref="E173 E178 E193 E113 E124 E135 E146 E157">
      <formula1>国名</formula1>
    </dataValidation>
    <dataValidation type="list" allowBlank="1" showInputMessage="1" showErrorMessage="1" sqref="E174 E114 E125 E136 E147 E158">
      <formula1>"永住者又は特別永住者に該当する,永住者又は特別永住者に該当しない,外国籍を選択した場合、こちらも選択してください"</formula1>
    </dataValidation>
    <dataValidation type="list" allowBlank="1" showInputMessage="1" showErrorMessage="1" sqref="E194">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198 E202">
      <formula1>法人国名</formula1>
    </dataValidation>
    <dataValidation type="custom" allowBlank="1" showInputMessage="1" showErrorMessage="1" errorTitle="入力値エラー" error="ヘクタール単位で小数第４位までの入力としてください。" sqref="G208:G257">
      <formula1>INT(G208*10000)=G208*10000</formula1>
    </dataValidation>
    <dataValidation type="list" allowBlank="1" showInputMessage="1" showErrorMessage="1" sqref="E261">
      <formula1>"森林として所有,林地の開発（下記セルに具体的な目的記入）,その他（下記セルに具体的な目的記入）"</formula1>
    </dataValidation>
    <dataValidation type="list" allowBlank="1" showInputMessage="1" showErrorMessage="1" sqref="E266">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183">
      <formula1>居住地</formula1>
    </dataValidation>
    <dataValidation type="list" allowBlank="1" showInputMessage="1" showErrorMessage="1" sqref="E42">
      <formula1>相続型</formula1>
    </dataValidation>
  </dataValidations>
  <hyperlinks>
    <hyperlink ref="D294" r:id="rId1"/>
  </hyperlinks>
  <pageMargins left="0.31496062992125984" right="0.31496062992125984" top="0.35433070866141736" bottom="0.35433070866141736" header="0.31496062992125984" footer="0.31496062992125984"/>
  <pageSetup paperSize="9" scale="92" fitToHeight="0" orientation="portrait" r:id="rId2"/>
  <rowBreaks count="4" manualBreakCount="4">
    <brk id="43" max="9" man="1"/>
    <brk id="268" max="9" man="1"/>
    <brk id="288" max="9" man="1"/>
    <brk id="308" max="9"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総務省市町村コード!$H$2:$H$49</xm:f>
          </x14:formula1>
          <xm:sqref>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FF"/>
  </sheetPr>
  <dimension ref="B2:AH56"/>
  <sheetViews>
    <sheetView zoomScaleNormal="100" workbookViewId="0">
      <selection activeCell="V18" sqref="V18:AH35"/>
    </sheetView>
  </sheetViews>
  <sheetFormatPr defaultColWidth="2.75" defaultRowHeight="16.5" customHeight="1" x14ac:dyDescent="0.15"/>
  <cols>
    <col min="1" max="16384" width="2.75" style="154"/>
  </cols>
  <sheetData>
    <row r="2" spans="2:34" ht="16.5" customHeight="1" x14ac:dyDescent="0.15">
      <c r="B2" s="153" t="s">
        <v>3661</v>
      </c>
    </row>
    <row r="3" spans="2:34" ht="16.5" customHeight="1" x14ac:dyDescent="0.15">
      <c r="B3" s="347" t="s">
        <v>3662</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row>
    <row r="4" spans="2:34" ht="16.5" customHeight="1" x14ac:dyDescent="0.15">
      <c r="T4" s="348"/>
      <c r="U4" s="348"/>
      <c r="V4" s="348"/>
      <c r="W4" s="348"/>
      <c r="X4" s="413" t="str">
        <f>入力シート!L20</f>
        <v>　　　　  年　　月　　日</v>
      </c>
      <c r="Y4" s="413"/>
      <c r="Z4" s="413"/>
      <c r="AA4" s="413"/>
      <c r="AB4" s="413"/>
      <c r="AC4" s="413"/>
      <c r="AD4" s="413"/>
      <c r="AE4" s="413"/>
      <c r="AF4" s="413"/>
      <c r="AG4" s="413"/>
    </row>
    <row r="5" spans="2:34" ht="16.5" customHeight="1" x14ac:dyDescent="0.15">
      <c r="C5" s="414" t="str">
        <f>入力シート!L25</f>
        <v>福知山市長</v>
      </c>
      <c r="D5" s="414"/>
      <c r="E5" s="414"/>
      <c r="F5" s="414"/>
      <c r="G5" s="414"/>
      <c r="H5" s="414"/>
      <c r="I5" s="414"/>
      <c r="J5" s="155"/>
      <c r="K5" s="154" t="s">
        <v>3665</v>
      </c>
    </row>
    <row r="7" spans="2:34" ht="16.5" customHeight="1" x14ac:dyDescent="0.15">
      <c r="C7" s="156" t="s">
        <v>3666</v>
      </c>
    </row>
    <row r="9" spans="2:34" ht="16.5" customHeight="1" x14ac:dyDescent="0.15">
      <c r="B9" s="154" t="s">
        <v>3667</v>
      </c>
    </row>
    <row r="10" spans="2:34" ht="16.5" customHeight="1" x14ac:dyDescent="0.15">
      <c r="B10" s="157" t="s">
        <v>3672</v>
      </c>
      <c r="C10" s="158"/>
      <c r="D10" s="158"/>
      <c r="E10" s="158"/>
      <c r="F10" s="158"/>
      <c r="G10" s="159"/>
      <c r="H10" s="415" t="str">
        <f>入力シート!L29</f>
        <v>　　　　  年　　月　　日</v>
      </c>
      <c r="I10" s="416"/>
      <c r="J10" s="416"/>
      <c r="K10" s="416"/>
      <c r="L10" s="416"/>
      <c r="M10" s="416"/>
      <c r="N10" s="416"/>
      <c r="O10" s="417"/>
      <c r="P10" s="157" t="s">
        <v>3673</v>
      </c>
      <c r="Q10" s="158"/>
      <c r="R10" s="158"/>
      <c r="S10" s="158"/>
      <c r="T10" s="158"/>
      <c r="U10" s="159"/>
      <c r="V10" s="160" t="str">
        <f>入力シート!L33</f>
        <v>□</v>
      </c>
      <c r="W10" s="160" t="s">
        <v>3669</v>
      </c>
      <c r="X10" s="160"/>
      <c r="Y10" s="160" t="str">
        <f>入力シート!M33</f>
        <v>☑</v>
      </c>
      <c r="Z10" s="160" t="s">
        <v>3670</v>
      </c>
      <c r="AA10" s="160"/>
      <c r="AB10" s="160" t="str">
        <f>入力シート!N33</f>
        <v>□</v>
      </c>
      <c r="AC10" s="160" t="s">
        <v>3767</v>
      </c>
      <c r="AD10" s="160"/>
      <c r="AE10" s="418" t="str">
        <f>入力シート!L34</f>
        <v/>
      </c>
      <c r="AF10" s="418"/>
      <c r="AG10" s="418"/>
      <c r="AH10" s="161" t="s">
        <v>3766</v>
      </c>
    </row>
    <row r="11" spans="2:34" ht="16.5" customHeight="1" x14ac:dyDescent="0.15">
      <c r="B11" s="310" t="s">
        <v>3674</v>
      </c>
      <c r="C11" s="316"/>
      <c r="D11" s="316"/>
      <c r="E11" s="316"/>
      <c r="F11" s="316"/>
      <c r="G11" s="316"/>
      <c r="H11" s="316"/>
      <c r="I11" s="316"/>
      <c r="J11" s="316"/>
      <c r="K11" s="316"/>
      <c r="L11" s="316"/>
      <c r="M11" s="316"/>
      <c r="N11" s="316"/>
      <c r="O11" s="316"/>
      <c r="P11" s="316"/>
      <c r="Q11" s="316"/>
      <c r="R11" s="316"/>
      <c r="S11" s="316"/>
      <c r="T11" s="316"/>
      <c r="U11" s="317"/>
      <c r="V11" s="318" t="s">
        <v>3675</v>
      </c>
      <c r="W11" s="316"/>
      <c r="X11" s="316"/>
      <c r="Y11" s="316"/>
      <c r="Z11" s="316"/>
      <c r="AA11" s="316"/>
      <c r="AB11" s="316"/>
      <c r="AC11" s="316"/>
      <c r="AD11" s="316"/>
      <c r="AE11" s="316"/>
      <c r="AF11" s="316"/>
      <c r="AG11" s="316"/>
      <c r="AH11" s="317"/>
    </row>
    <row r="12" spans="2:34" ht="13.5" customHeight="1" x14ac:dyDescent="0.15">
      <c r="B12" s="319" t="s">
        <v>3676</v>
      </c>
      <c r="C12" s="312" t="s">
        <v>3678</v>
      </c>
      <c r="D12" s="313"/>
      <c r="E12" s="313"/>
      <c r="F12" s="313"/>
      <c r="G12" s="313"/>
      <c r="H12" s="313"/>
      <c r="I12" s="313"/>
      <c r="J12" s="314"/>
      <c r="K12" s="314"/>
      <c r="L12" s="314"/>
      <c r="M12" s="314"/>
      <c r="N12" s="314"/>
      <c r="O12" s="314"/>
      <c r="P12" s="314"/>
      <c r="Q12" s="314"/>
      <c r="R12" s="314"/>
      <c r="S12" s="314"/>
      <c r="T12" s="314"/>
      <c r="U12" s="315"/>
      <c r="V12" s="371" t="s">
        <v>3679</v>
      </c>
      <c r="W12" s="313"/>
      <c r="X12" s="313"/>
      <c r="Y12" s="313"/>
      <c r="Z12" s="313"/>
      <c r="AA12" s="313"/>
      <c r="AB12" s="313"/>
      <c r="AC12" s="313"/>
      <c r="AD12" s="313"/>
      <c r="AE12" s="314"/>
      <c r="AF12" s="314"/>
      <c r="AG12" s="314"/>
      <c r="AH12" s="315"/>
    </row>
    <row r="13" spans="2:34" ht="23.25" customHeight="1" x14ac:dyDescent="0.15">
      <c r="B13" s="319"/>
      <c r="C13" s="323" t="str">
        <f>IF(入力シート!L109=0,入力シート!L172,入力シート!L112&amp;" ほか"&amp;入力シート!L109-1&amp;"名(別紙のとおり)")</f>
        <v xml:space="preserve"> </v>
      </c>
      <c r="D13" s="323"/>
      <c r="E13" s="323"/>
      <c r="F13" s="323"/>
      <c r="G13" s="323"/>
      <c r="H13" s="323"/>
      <c r="I13" s="323"/>
      <c r="J13" s="323"/>
      <c r="K13" s="323"/>
      <c r="L13" s="323"/>
      <c r="M13" s="323"/>
      <c r="N13" s="323"/>
      <c r="O13" s="323"/>
      <c r="P13" s="323"/>
      <c r="Q13" s="323"/>
      <c r="R13" s="323"/>
      <c r="S13" s="323"/>
      <c r="T13" s="323"/>
      <c r="U13" s="324"/>
      <c r="V13" s="327" t="str">
        <f>IF(入力シート!$L$56=0,入力シート!L47,入力シート!L47&amp;" ほか"&amp;入力シート!$L$56&amp;"名(別紙のとおり)")</f>
        <v xml:space="preserve"> </v>
      </c>
      <c r="W13" s="327"/>
      <c r="X13" s="327"/>
      <c r="Y13" s="327"/>
      <c r="Z13" s="327"/>
      <c r="AA13" s="327"/>
      <c r="AB13" s="327"/>
      <c r="AC13" s="327"/>
      <c r="AD13" s="327"/>
      <c r="AE13" s="327"/>
      <c r="AF13" s="327"/>
      <c r="AG13" s="327"/>
      <c r="AH13" s="328"/>
    </row>
    <row r="14" spans="2:34" ht="12" customHeight="1" x14ac:dyDescent="0.15">
      <c r="B14" s="319"/>
      <c r="C14" s="325"/>
      <c r="D14" s="325"/>
      <c r="E14" s="325"/>
      <c r="F14" s="325"/>
      <c r="G14" s="325"/>
      <c r="H14" s="325"/>
      <c r="I14" s="325"/>
      <c r="J14" s="325"/>
      <c r="K14" s="325"/>
      <c r="L14" s="325"/>
      <c r="M14" s="325"/>
      <c r="N14" s="325"/>
      <c r="O14" s="325"/>
      <c r="P14" s="325"/>
      <c r="Q14" s="325"/>
      <c r="R14" s="325"/>
      <c r="S14" s="325"/>
      <c r="T14" s="325"/>
      <c r="U14" s="326"/>
      <c r="V14" s="329" t="s">
        <v>3680</v>
      </c>
      <c r="W14" s="329"/>
      <c r="X14" s="329"/>
      <c r="Y14" s="329"/>
      <c r="Z14" s="329"/>
      <c r="AA14" s="330" t="str">
        <f>IF(入力シート!$L$56=0,入力シート!L50,"")</f>
        <v/>
      </c>
      <c r="AB14" s="330"/>
      <c r="AC14" s="330"/>
      <c r="AD14" s="330"/>
      <c r="AE14" s="330"/>
      <c r="AF14" s="330"/>
      <c r="AG14" s="330"/>
      <c r="AH14" s="331"/>
    </row>
    <row r="15" spans="2:34" ht="13.5" customHeight="1" x14ac:dyDescent="0.15">
      <c r="B15" s="319"/>
      <c r="C15" s="312" t="s">
        <v>3681</v>
      </c>
      <c r="D15" s="313"/>
      <c r="E15" s="313"/>
      <c r="F15" s="313"/>
      <c r="G15" s="313"/>
      <c r="H15" s="313"/>
      <c r="I15" s="313"/>
      <c r="J15" s="313"/>
      <c r="K15" s="313"/>
      <c r="L15" s="313"/>
      <c r="M15" s="313"/>
      <c r="N15" s="313"/>
      <c r="O15" s="313"/>
      <c r="P15" s="313"/>
      <c r="Q15" s="313"/>
      <c r="R15" s="313"/>
      <c r="S15" s="313"/>
      <c r="T15" s="313"/>
      <c r="U15" s="332"/>
      <c r="V15" s="313" t="s">
        <v>3682</v>
      </c>
      <c r="W15" s="313"/>
      <c r="X15" s="313"/>
      <c r="Y15" s="313"/>
      <c r="Z15" s="313"/>
      <c r="AA15" s="313"/>
      <c r="AB15" s="313"/>
      <c r="AC15" s="313"/>
      <c r="AD15" s="313"/>
      <c r="AE15" s="313"/>
      <c r="AF15" s="313"/>
      <c r="AG15" s="313"/>
      <c r="AH15" s="332"/>
    </row>
    <row r="16" spans="2:34" ht="16.5" customHeight="1" x14ac:dyDescent="0.15">
      <c r="B16" s="319"/>
      <c r="C16" s="162" t="s">
        <v>3683</v>
      </c>
      <c r="D16" s="364" t="str">
        <f>入力シート!L181</f>
        <v/>
      </c>
      <c r="E16" s="364"/>
      <c r="F16" s="153" t="s">
        <v>3684</v>
      </c>
      <c r="G16" s="364" t="str">
        <f>入力シート!L182</f>
        <v/>
      </c>
      <c r="H16" s="364"/>
      <c r="I16" s="364"/>
      <c r="J16" s="354" t="str">
        <f>入力シート!L183</f>
        <v/>
      </c>
      <c r="K16" s="354"/>
      <c r="L16" s="354"/>
      <c r="M16" s="354"/>
      <c r="N16" s="354"/>
      <c r="O16" s="354"/>
      <c r="P16" s="354"/>
      <c r="Q16" s="354"/>
      <c r="R16" s="354"/>
      <c r="S16" s="354"/>
      <c r="T16" s="354"/>
      <c r="U16" s="355"/>
      <c r="V16" s="153" t="s">
        <v>3683</v>
      </c>
      <c r="W16" s="327" t="str">
        <f>IF(入力シート!$L$56=0,入力シート!L52,"")</f>
        <v/>
      </c>
      <c r="X16" s="327"/>
      <c r="Y16" s="153" t="s">
        <v>3684</v>
      </c>
      <c r="Z16" s="327" t="str">
        <f>IF(入力シート!$L$56=0,入力シート!L53,"")</f>
        <v/>
      </c>
      <c r="AA16" s="327"/>
      <c r="AB16" s="327"/>
      <c r="AC16" s="356"/>
      <c r="AD16" s="356"/>
      <c r="AE16" s="356"/>
      <c r="AF16" s="356"/>
      <c r="AG16" s="356"/>
      <c r="AH16" s="357"/>
    </row>
    <row r="17" spans="2:34" ht="23.25" customHeight="1" x14ac:dyDescent="0.15">
      <c r="B17" s="319"/>
      <c r="C17" s="349" t="str">
        <f>入力シート!L184</f>
        <v/>
      </c>
      <c r="D17" s="350"/>
      <c r="E17" s="350"/>
      <c r="F17" s="350"/>
      <c r="G17" s="350"/>
      <c r="H17" s="350"/>
      <c r="I17" s="350"/>
      <c r="J17" s="350"/>
      <c r="K17" s="350"/>
      <c r="L17" s="350"/>
      <c r="M17" s="350"/>
      <c r="N17" s="350"/>
      <c r="O17" s="350"/>
      <c r="P17" s="350"/>
      <c r="Q17" s="350"/>
      <c r="R17" s="350"/>
      <c r="S17" s="350"/>
      <c r="T17" s="350"/>
      <c r="U17" s="351"/>
      <c r="V17" s="352" t="str">
        <f>IF(入力シート!$L$56=0,入力シート!L54,"")</f>
        <v/>
      </c>
      <c r="W17" s="352"/>
      <c r="X17" s="352"/>
      <c r="Y17" s="352"/>
      <c r="Z17" s="352"/>
      <c r="AA17" s="352"/>
      <c r="AB17" s="352"/>
      <c r="AC17" s="352"/>
      <c r="AD17" s="352"/>
      <c r="AE17" s="352"/>
      <c r="AF17" s="352"/>
      <c r="AG17" s="352"/>
      <c r="AH17" s="353"/>
    </row>
    <row r="18" spans="2:34" ht="16.5" customHeight="1" x14ac:dyDescent="0.15">
      <c r="B18" s="319"/>
      <c r="C18" s="358" t="s">
        <v>3685</v>
      </c>
      <c r="D18" s="359"/>
      <c r="E18" s="360"/>
      <c r="F18" s="419" t="s">
        <v>3686</v>
      </c>
      <c r="G18" s="397"/>
      <c r="H18" s="420"/>
      <c r="I18" s="365" t="str">
        <f>入力シート!L185</f>
        <v/>
      </c>
      <c r="J18" s="366"/>
      <c r="K18" s="366"/>
      <c r="L18" s="366"/>
      <c r="M18" s="366"/>
      <c r="N18" s="366"/>
      <c r="O18" s="366"/>
      <c r="P18" s="366"/>
      <c r="Q18" s="366"/>
      <c r="R18" s="366"/>
      <c r="S18" s="366"/>
      <c r="T18" s="366"/>
      <c r="U18" s="367"/>
      <c r="V18" s="368" t="s">
        <v>3707</v>
      </c>
      <c r="W18" s="369"/>
      <c r="X18" s="369"/>
      <c r="Y18" s="369"/>
      <c r="Z18" s="369"/>
      <c r="AA18" s="369"/>
      <c r="AB18" s="369"/>
      <c r="AC18" s="369"/>
      <c r="AD18" s="369"/>
      <c r="AE18" s="369"/>
      <c r="AF18" s="369"/>
      <c r="AG18" s="369"/>
      <c r="AH18" s="369"/>
    </row>
    <row r="19" spans="2:34" ht="16.5" customHeight="1" x14ac:dyDescent="0.15">
      <c r="B19" s="319"/>
      <c r="C19" s="361"/>
      <c r="D19" s="362"/>
      <c r="E19" s="363"/>
      <c r="F19" s="421" t="s">
        <v>3687</v>
      </c>
      <c r="G19" s="422"/>
      <c r="H19" s="423"/>
      <c r="I19" s="365" t="str">
        <f>入力シート!L186</f>
        <v>－</v>
      </c>
      <c r="J19" s="366"/>
      <c r="K19" s="366"/>
      <c r="L19" s="366"/>
      <c r="M19" s="366"/>
      <c r="N19" s="366"/>
      <c r="O19" s="366"/>
      <c r="P19" s="366"/>
      <c r="Q19" s="366"/>
      <c r="R19" s="366"/>
      <c r="S19" s="366"/>
      <c r="T19" s="366"/>
      <c r="U19" s="367"/>
      <c r="V19" s="370"/>
      <c r="W19" s="343"/>
      <c r="X19" s="343"/>
      <c r="Y19" s="343"/>
      <c r="Z19" s="343"/>
      <c r="AA19" s="343"/>
      <c r="AB19" s="343"/>
      <c r="AC19" s="343"/>
      <c r="AD19" s="343"/>
      <c r="AE19" s="343"/>
      <c r="AF19" s="343"/>
      <c r="AG19" s="343"/>
      <c r="AH19" s="343"/>
    </row>
    <row r="20" spans="2:34" ht="13.5" customHeight="1" x14ac:dyDescent="0.15">
      <c r="B20" s="319"/>
      <c r="C20" s="373" t="s">
        <v>3688</v>
      </c>
      <c r="D20" s="374"/>
      <c r="E20" s="375"/>
      <c r="F20" s="163" t="str">
        <f>入力シート!M173</f>
        <v>☑</v>
      </c>
      <c r="G20" s="313" t="s">
        <v>3689</v>
      </c>
      <c r="H20" s="313"/>
      <c r="I20" s="313"/>
      <c r="J20" s="313"/>
      <c r="K20" s="313"/>
      <c r="L20" s="313"/>
      <c r="M20" s="313"/>
      <c r="N20" s="313"/>
      <c r="O20" s="313"/>
      <c r="P20" s="313"/>
      <c r="Q20" s="313"/>
      <c r="R20" s="313"/>
      <c r="S20" s="313"/>
      <c r="T20" s="313"/>
      <c r="U20" s="332"/>
      <c r="V20" s="370"/>
      <c r="W20" s="343"/>
      <c r="X20" s="343"/>
      <c r="Y20" s="343"/>
      <c r="Z20" s="343"/>
      <c r="AA20" s="343"/>
      <c r="AB20" s="343"/>
      <c r="AC20" s="343"/>
      <c r="AD20" s="343"/>
      <c r="AE20" s="343"/>
      <c r="AF20" s="343"/>
      <c r="AG20" s="343"/>
      <c r="AH20" s="343"/>
    </row>
    <row r="21" spans="2:34" ht="13.5" customHeight="1" x14ac:dyDescent="0.15">
      <c r="B21" s="319"/>
      <c r="C21" s="376"/>
      <c r="D21" s="377"/>
      <c r="E21" s="378"/>
      <c r="F21" s="153" t="str">
        <f>入力シート!N173</f>
        <v>□</v>
      </c>
      <c r="G21" s="343" t="s">
        <v>3690</v>
      </c>
      <c r="H21" s="343"/>
      <c r="I21" s="343"/>
      <c r="J21" s="343"/>
      <c r="K21" s="343"/>
      <c r="L21" s="343"/>
      <c r="M21" s="346" t="str">
        <f>入力シート!O173</f>
        <v/>
      </c>
      <c r="N21" s="346"/>
      <c r="O21" s="346"/>
      <c r="P21" s="346"/>
      <c r="Q21" s="346"/>
      <c r="R21" s="346"/>
      <c r="S21" s="346"/>
      <c r="T21" s="343" t="s">
        <v>3691</v>
      </c>
      <c r="U21" s="372"/>
      <c r="V21" s="370"/>
      <c r="W21" s="343"/>
      <c r="X21" s="343"/>
      <c r="Y21" s="343"/>
      <c r="Z21" s="343"/>
      <c r="AA21" s="343"/>
      <c r="AB21" s="343"/>
      <c r="AC21" s="343"/>
      <c r="AD21" s="343"/>
      <c r="AE21" s="343"/>
      <c r="AF21" s="343"/>
      <c r="AG21" s="343"/>
      <c r="AH21" s="343"/>
    </row>
    <row r="22" spans="2:34" ht="13.5" customHeight="1" x14ac:dyDescent="0.15">
      <c r="B22" s="319"/>
      <c r="C22" s="379"/>
      <c r="D22" s="380"/>
      <c r="E22" s="381"/>
      <c r="F22" s="344"/>
      <c r="G22" s="344"/>
      <c r="H22" s="164" t="s">
        <v>3692</v>
      </c>
      <c r="I22" s="164" t="str">
        <f>入力シート!L174</f>
        <v>□</v>
      </c>
      <c r="J22" s="344" t="s">
        <v>3693</v>
      </c>
      <c r="K22" s="344"/>
      <c r="L22" s="344"/>
      <c r="M22" s="344"/>
      <c r="N22" s="344"/>
      <c r="O22" s="344"/>
      <c r="P22" s="344"/>
      <c r="Q22" s="344"/>
      <c r="R22" s="344"/>
      <c r="S22" s="344"/>
      <c r="T22" s="344"/>
      <c r="U22" s="345"/>
      <c r="V22" s="370"/>
      <c r="W22" s="343"/>
      <c r="X22" s="343"/>
      <c r="Y22" s="343"/>
      <c r="Z22" s="343"/>
      <c r="AA22" s="343"/>
      <c r="AB22" s="343"/>
      <c r="AC22" s="343"/>
      <c r="AD22" s="343"/>
      <c r="AE22" s="343"/>
      <c r="AF22" s="343"/>
      <c r="AG22" s="343"/>
      <c r="AH22" s="343"/>
    </row>
    <row r="23" spans="2:34" ht="13.5" customHeight="1" x14ac:dyDescent="0.15">
      <c r="B23" s="320" t="s">
        <v>3677</v>
      </c>
      <c r="C23" s="333" t="s">
        <v>3694</v>
      </c>
      <c r="D23" s="334"/>
      <c r="E23" s="312" t="s">
        <v>3699</v>
      </c>
      <c r="F23" s="313"/>
      <c r="G23" s="313"/>
      <c r="H23" s="313"/>
      <c r="I23" s="313"/>
      <c r="J23" s="313"/>
      <c r="K23" s="313"/>
      <c r="L23" s="313"/>
      <c r="M23" s="313"/>
      <c r="N23" s="313"/>
      <c r="O23" s="313"/>
      <c r="P23" s="313"/>
      <c r="Q23" s="313"/>
      <c r="R23" s="313"/>
      <c r="S23" s="313"/>
      <c r="T23" s="313"/>
      <c r="U23" s="332"/>
      <c r="V23" s="370"/>
      <c r="W23" s="343"/>
      <c r="X23" s="343"/>
      <c r="Y23" s="343"/>
      <c r="Z23" s="343"/>
      <c r="AA23" s="343"/>
      <c r="AB23" s="343"/>
      <c r="AC23" s="343"/>
      <c r="AD23" s="343"/>
      <c r="AE23" s="343"/>
      <c r="AF23" s="343"/>
      <c r="AG23" s="343"/>
      <c r="AH23" s="343"/>
    </row>
    <row r="24" spans="2:34" ht="21" customHeight="1" x14ac:dyDescent="0.15">
      <c r="B24" s="321"/>
      <c r="C24" s="335"/>
      <c r="D24" s="336"/>
      <c r="E24" s="349" t="str">
        <f>入力シート!E192</f>
        <v/>
      </c>
      <c r="F24" s="350"/>
      <c r="G24" s="350"/>
      <c r="H24" s="350"/>
      <c r="I24" s="350"/>
      <c r="J24" s="350"/>
      <c r="K24" s="350"/>
      <c r="L24" s="350"/>
      <c r="M24" s="350"/>
      <c r="N24" s="350"/>
      <c r="O24" s="350"/>
      <c r="P24" s="350"/>
      <c r="Q24" s="350"/>
      <c r="R24" s="350"/>
      <c r="S24" s="350"/>
      <c r="T24" s="350"/>
      <c r="U24" s="351"/>
      <c r="V24" s="370"/>
      <c r="W24" s="343"/>
      <c r="X24" s="343"/>
      <c r="Y24" s="343"/>
      <c r="Z24" s="343"/>
      <c r="AA24" s="343"/>
      <c r="AB24" s="343"/>
      <c r="AC24" s="343"/>
      <c r="AD24" s="343"/>
      <c r="AE24" s="343"/>
      <c r="AF24" s="343"/>
      <c r="AG24" s="343"/>
      <c r="AH24" s="343"/>
    </row>
    <row r="25" spans="2:34" ht="12" customHeight="1" x14ac:dyDescent="0.15">
      <c r="B25" s="321"/>
      <c r="C25" s="335"/>
      <c r="D25" s="336"/>
      <c r="E25" s="373" t="s">
        <v>3688</v>
      </c>
      <c r="F25" s="375"/>
      <c r="G25" s="165" t="str">
        <f>入力シート!M193</f>
        <v>□</v>
      </c>
      <c r="H25" s="313" t="s">
        <v>3689</v>
      </c>
      <c r="I25" s="313"/>
      <c r="J25" s="313"/>
      <c r="K25" s="313"/>
      <c r="L25" s="313"/>
      <c r="M25" s="313"/>
      <c r="N25" s="313"/>
      <c r="O25" s="313"/>
      <c r="P25" s="313"/>
      <c r="Q25" s="313"/>
      <c r="R25" s="313"/>
      <c r="S25" s="313"/>
      <c r="T25" s="313"/>
      <c r="U25" s="332"/>
      <c r="V25" s="370"/>
      <c r="W25" s="343"/>
      <c r="X25" s="343"/>
      <c r="Y25" s="343"/>
      <c r="Z25" s="343"/>
      <c r="AA25" s="343"/>
      <c r="AB25" s="343"/>
      <c r="AC25" s="343"/>
      <c r="AD25" s="343"/>
      <c r="AE25" s="343"/>
      <c r="AF25" s="343"/>
      <c r="AG25" s="343"/>
      <c r="AH25" s="343"/>
    </row>
    <row r="26" spans="2:34" ht="12" customHeight="1" x14ac:dyDescent="0.15">
      <c r="B26" s="321"/>
      <c r="C26" s="335"/>
      <c r="D26" s="336"/>
      <c r="E26" s="376"/>
      <c r="F26" s="378"/>
      <c r="G26" s="166" t="str">
        <f>入力シート!N193</f>
        <v>□</v>
      </c>
      <c r="H26" s="343" t="s">
        <v>3690</v>
      </c>
      <c r="I26" s="343"/>
      <c r="J26" s="343"/>
      <c r="K26" s="343"/>
      <c r="L26" s="343"/>
      <c r="M26" s="343"/>
      <c r="N26" s="346" t="str">
        <f>入力シート!O193</f>
        <v/>
      </c>
      <c r="O26" s="346"/>
      <c r="P26" s="346"/>
      <c r="Q26" s="346"/>
      <c r="R26" s="346"/>
      <c r="S26" s="346"/>
      <c r="T26" s="346"/>
      <c r="U26" s="167" t="s">
        <v>3691</v>
      </c>
      <c r="V26" s="370"/>
      <c r="W26" s="343"/>
      <c r="X26" s="343"/>
      <c r="Y26" s="343"/>
      <c r="Z26" s="343"/>
      <c r="AA26" s="343"/>
      <c r="AB26" s="343"/>
      <c r="AC26" s="343"/>
      <c r="AD26" s="343"/>
      <c r="AE26" s="343"/>
      <c r="AF26" s="343"/>
      <c r="AG26" s="343"/>
      <c r="AH26" s="343"/>
    </row>
    <row r="27" spans="2:34" ht="12" customHeight="1" x14ac:dyDescent="0.15">
      <c r="B27" s="321"/>
      <c r="C27" s="337"/>
      <c r="D27" s="338"/>
      <c r="E27" s="379"/>
      <c r="F27" s="381"/>
      <c r="G27" s="379"/>
      <c r="H27" s="380"/>
      <c r="I27" s="164" t="s">
        <v>3692</v>
      </c>
      <c r="J27" s="164" t="str">
        <f>入力シート!L194</f>
        <v>□</v>
      </c>
      <c r="K27" s="344" t="s">
        <v>3701</v>
      </c>
      <c r="L27" s="344"/>
      <c r="M27" s="344"/>
      <c r="N27" s="344"/>
      <c r="O27" s="344"/>
      <c r="P27" s="344"/>
      <c r="Q27" s="344"/>
      <c r="R27" s="344"/>
      <c r="S27" s="344"/>
      <c r="T27" s="344"/>
      <c r="U27" s="345"/>
      <c r="V27" s="370"/>
      <c r="W27" s="343"/>
      <c r="X27" s="343"/>
      <c r="Y27" s="343"/>
      <c r="Z27" s="343"/>
      <c r="AA27" s="343"/>
      <c r="AB27" s="343"/>
      <c r="AC27" s="343"/>
      <c r="AD27" s="343"/>
      <c r="AE27" s="343"/>
      <c r="AF27" s="343"/>
      <c r="AG27" s="343"/>
      <c r="AH27" s="343"/>
    </row>
    <row r="28" spans="2:34" ht="12" customHeight="1" x14ac:dyDescent="0.15">
      <c r="B28" s="321"/>
      <c r="C28" s="333" t="s">
        <v>3695</v>
      </c>
      <c r="D28" s="334"/>
      <c r="E28" s="168"/>
      <c r="F28" s="163" t="str">
        <f>入力シート!M198</f>
        <v>□</v>
      </c>
      <c r="G28" s="313" t="s">
        <v>3702</v>
      </c>
      <c r="H28" s="313"/>
      <c r="I28" s="313"/>
      <c r="J28" s="313"/>
      <c r="K28" s="313"/>
      <c r="L28" s="313"/>
      <c r="M28" s="313"/>
      <c r="N28" s="313"/>
      <c r="O28" s="313"/>
      <c r="P28" s="313"/>
      <c r="Q28" s="313"/>
      <c r="R28" s="313"/>
      <c r="S28" s="313"/>
      <c r="T28" s="313"/>
      <c r="U28" s="332"/>
      <c r="V28" s="370"/>
      <c r="W28" s="343"/>
      <c r="X28" s="343"/>
      <c r="Y28" s="343"/>
      <c r="Z28" s="343"/>
      <c r="AA28" s="343"/>
      <c r="AB28" s="343"/>
      <c r="AC28" s="343"/>
      <c r="AD28" s="343"/>
      <c r="AE28" s="343"/>
      <c r="AF28" s="343"/>
      <c r="AG28" s="343"/>
      <c r="AH28" s="343"/>
    </row>
    <row r="29" spans="2:34" ht="12" customHeight="1" x14ac:dyDescent="0.15">
      <c r="B29" s="321"/>
      <c r="C29" s="335"/>
      <c r="D29" s="336"/>
      <c r="E29" s="162"/>
      <c r="F29" s="153" t="str">
        <f>入力シート!N198</f>
        <v>□</v>
      </c>
      <c r="G29" s="343" t="s">
        <v>3703</v>
      </c>
      <c r="H29" s="343"/>
      <c r="I29" s="343"/>
      <c r="J29" s="343"/>
      <c r="K29" s="343"/>
      <c r="L29" s="343"/>
      <c r="M29" s="343"/>
      <c r="N29" s="343"/>
      <c r="O29" s="343"/>
      <c r="P29" s="343"/>
      <c r="Q29" s="343"/>
      <c r="R29" s="343"/>
      <c r="S29" s="343"/>
      <c r="T29" s="343"/>
      <c r="U29" s="372"/>
      <c r="V29" s="370"/>
      <c r="W29" s="343"/>
      <c r="X29" s="343"/>
      <c r="Y29" s="343"/>
      <c r="Z29" s="343"/>
      <c r="AA29" s="343"/>
      <c r="AB29" s="343"/>
      <c r="AC29" s="343"/>
      <c r="AD29" s="343"/>
      <c r="AE29" s="343"/>
      <c r="AF29" s="343"/>
      <c r="AG29" s="343"/>
      <c r="AH29" s="343"/>
    </row>
    <row r="30" spans="2:34" ht="12" customHeight="1" x14ac:dyDescent="0.15">
      <c r="B30" s="321"/>
      <c r="C30" s="335"/>
      <c r="D30" s="336"/>
      <c r="E30" s="425"/>
      <c r="F30" s="343"/>
      <c r="G30" s="343"/>
      <c r="H30" s="343"/>
      <c r="I30" s="343"/>
      <c r="J30" s="343" t="s">
        <v>3700</v>
      </c>
      <c r="K30" s="343"/>
      <c r="L30" s="343"/>
      <c r="M30" s="346" t="str">
        <f>入力シート!O198</f>
        <v/>
      </c>
      <c r="N30" s="346"/>
      <c r="O30" s="346"/>
      <c r="P30" s="346"/>
      <c r="Q30" s="346"/>
      <c r="R30" s="346"/>
      <c r="S30" s="346"/>
      <c r="T30" s="343" t="s">
        <v>3691</v>
      </c>
      <c r="U30" s="372"/>
      <c r="V30" s="370"/>
      <c r="W30" s="343"/>
      <c r="X30" s="343"/>
      <c r="Y30" s="343"/>
      <c r="Z30" s="343"/>
      <c r="AA30" s="343"/>
      <c r="AB30" s="343"/>
      <c r="AC30" s="343"/>
      <c r="AD30" s="343"/>
      <c r="AE30" s="343"/>
      <c r="AF30" s="343"/>
      <c r="AG30" s="343"/>
      <c r="AH30" s="343"/>
    </row>
    <row r="31" spans="2:34" ht="12" customHeight="1" x14ac:dyDescent="0.15">
      <c r="B31" s="321"/>
      <c r="C31" s="339" t="s">
        <v>3696</v>
      </c>
      <c r="D31" s="340"/>
      <c r="E31" s="169"/>
      <c r="F31" s="164" t="str">
        <f>入力シート!P198</f>
        <v>□</v>
      </c>
      <c r="G31" s="344" t="s">
        <v>3704</v>
      </c>
      <c r="H31" s="344"/>
      <c r="I31" s="344"/>
      <c r="J31" s="344"/>
      <c r="K31" s="344"/>
      <c r="L31" s="344"/>
      <c r="M31" s="344"/>
      <c r="N31" s="344"/>
      <c r="O31" s="344"/>
      <c r="P31" s="344"/>
      <c r="Q31" s="344"/>
      <c r="R31" s="344"/>
      <c r="S31" s="344"/>
      <c r="T31" s="344"/>
      <c r="U31" s="345"/>
      <c r="V31" s="370"/>
      <c r="W31" s="343"/>
      <c r="X31" s="343"/>
      <c r="Y31" s="343"/>
      <c r="Z31" s="343"/>
      <c r="AA31" s="343"/>
      <c r="AB31" s="343"/>
      <c r="AC31" s="343"/>
      <c r="AD31" s="343"/>
      <c r="AE31" s="343"/>
      <c r="AF31" s="343"/>
      <c r="AG31" s="343"/>
      <c r="AH31" s="343"/>
    </row>
    <row r="32" spans="2:34" ht="12" customHeight="1" x14ac:dyDescent="0.15">
      <c r="B32" s="321"/>
      <c r="C32" s="333" t="s">
        <v>3697</v>
      </c>
      <c r="D32" s="334"/>
      <c r="E32" s="168"/>
      <c r="F32" s="163" t="str">
        <f>入力シート!M202</f>
        <v>□</v>
      </c>
      <c r="G32" s="313" t="s">
        <v>3705</v>
      </c>
      <c r="H32" s="313"/>
      <c r="I32" s="313"/>
      <c r="J32" s="313"/>
      <c r="K32" s="313"/>
      <c r="L32" s="313"/>
      <c r="M32" s="313"/>
      <c r="N32" s="313"/>
      <c r="O32" s="313"/>
      <c r="P32" s="313"/>
      <c r="Q32" s="313"/>
      <c r="R32" s="313"/>
      <c r="S32" s="313"/>
      <c r="T32" s="313"/>
      <c r="U32" s="332"/>
      <c r="V32" s="370"/>
      <c r="W32" s="343"/>
      <c r="X32" s="343"/>
      <c r="Y32" s="343"/>
      <c r="Z32" s="343"/>
      <c r="AA32" s="343"/>
      <c r="AB32" s="343"/>
      <c r="AC32" s="343"/>
      <c r="AD32" s="343"/>
      <c r="AE32" s="343"/>
      <c r="AF32" s="343"/>
      <c r="AG32" s="343"/>
      <c r="AH32" s="343"/>
    </row>
    <row r="33" spans="2:34" ht="12" customHeight="1" x14ac:dyDescent="0.15">
      <c r="B33" s="321"/>
      <c r="C33" s="335"/>
      <c r="D33" s="336"/>
      <c r="E33" s="162"/>
      <c r="F33" s="153" t="str">
        <f>入力シート!N202</f>
        <v>□</v>
      </c>
      <c r="G33" s="343" t="s">
        <v>3706</v>
      </c>
      <c r="H33" s="343"/>
      <c r="I33" s="343"/>
      <c r="J33" s="343"/>
      <c r="K33" s="343"/>
      <c r="L33" s="343"/>
      <c r="M33" s="343"/>
      <c r="N33" s="343"/>
      <c r="O33" s="343"/>
      <c r="P33" s="343"/>
      <c r="Q33" s="343"/>
      <c r="R33" s="343"/>
      <c r="S33" s="343"/>
      <c r="T33" s="343"/>
      <c r="U33" s="372"/>
      <c r="V33" s="370"/>
      <c r="W33" s="343"/>
      <c r="X33" s="343"/>
      <c r="Y33" s="343"/>
      <c r="Z33" s="343"/>
      <c r="AA33" s="343"/>
      <c r="AB33" s="343"/>
      <c r="AC33" s="343"/>
      <c r="AD33" s="343"/>
      <c r="AE33" s="343"/>
      <c r="AF33" s="343"/>
      <c r="AG33" s="343"/>
      <c r="AH33" s="343"/>
    </row>
    <row r="34" spans="2:34" ht="12" customHeight="1" x14ac:dyDescent="0.15">
      <c r="B34" s="321"/>
      <c r="C34" s="335"/>
      <c r="D34" s="336"/>
      <c r="E34" s="425"/>
      <c r="F34" s="343"/>
      <c r="G34" s="343"/>
      <c r="H34" s="343"/>
      <c r="I34" s="343"/>
      <c r="J34" s="343" t="s">
        <v>3700</v>
      </c>
      <c r="K34" s="343"/>
      <c r="L34" s="343"/>
      <c r="M34" s="346" t="str">
        <f>入力シート!O202</f>
        <v/>
      </c>
      <c r="N34" s="346"/>
      <c r="O34" s="346"/>
      <c r="P34" s="346"/>
      <c r="Q34" s="346"/>
      <c r="R34" s="346"/>
      <c r="S34" s="346"/>
      <c r="T34" s="343" t="s">
        <v>3691</v>
      </c>
      <c r="U34" s="372"/>
      <c r="V34" s="370"/>
      <c r="W34" s="343"/>
      <c r="X34" s="343"/>
      <c r="Y34" s="343"/>
      <c r="Z34" s="343"/>
      <c r="AA34" s="343"/>
      <c r="AB34" s="343"/>
      <c r="AC34" s="343"/>
      <c r="AD34" s="343"/>
      <c r="AE34" s="343"/>
      <c r="AF34" s="343"/>
      <c r="AG34" s="343"/>
      <c r="AH34" s="343"/>
    </row>
    <row r="35" spans="2:34" ht="12" customHeight="1" x14ac:dyDescent="0.15">
      <c r="B35" s="322"/>
      <c r="C35" s="341" t="s">
        <v>3698</v>
      </c>
      <c r="D35" s="342"/>
      <c r="E35" s="170"/>
      <c r="F35" s="171" t="str">
        <f>入力シート!P202</f>
        <v>□</v>
      </c>
      <c r="G35" s="428" t="s">
        <v>3704</v>
      </c>
      <c r="H35" s="428"/>
      <c r="I35" s="428"/>
      <c r="J35" s="428"/>
      <c r="K35" s="428"/>
      <c r="L35" s="428"/>
      <c r="M35" s="428"/>
      <c r="N35" s="428"/>
      <c r="O35" s="428"/>
      <c r="P35" s="428"/>
      <c r="Q35" s="428"/>
      <c r="R35" s="428"/>
      <c r="S35" s="428"/>
      <c r="T35" s="428"/>
      <c r="U35" s="429"/>
      <c r="V35" s="370"/>
      <c r="W35" s="343"/>
      <c r="X35" s="343"/>
      <c r="Y35" s="343"/>
      <c r="Z35" s="343"/>
      <c r="AA35" s="343"/>
      <c r="AB35" s="343"/>
      <c r="AC35" s="343"/>
      <c r="AD35" s="343"/>
      <c r="AE35" s="343"/>
      <c r="AF35" s="343"/>
      <c r="AG35" s="343"/>
      <c r="AH35" s="343"/>
    </row>
    <row r="36" spans="2:34" ht="16.5" customHeight="1" x14ac:dyDescent="0.15">
      <c r="B36" s="153"/>
      <c r="C36" s="153"/>
      <c r="D36" s="153"/>
      <c r="E36" s="153"/>
      <c r="F36" s="153"/>
      <c r="G36" s="153"/>
      <c r="H36" s="153"/>
      <c r="I36" s="153"/>
      <c r="J36" s="411" t="str">
        <f>IF(入力シート!L207,"別紙のとおり","")</f>
        <v/>
      </c>
      <c r="K36" s="411"/>
      <c r="L36" s="411"/>
      <c r="M36" s="411"/>
      <c r="N36" s="411"/>
      <c r="O36" s="411"/>
      <c r="P36" s="411"/>
      <c r="Q36" s="153"/>
      <c r="R36" s="153"/>
      <c r="S36" s="153"/>
      <c r="T36" s="153"/>
      <c r="U36" s="153"/>
      <c r="V36" s="153"/>
      <c r="W36" s="153"/>
      <c r="X36" s="153"/>
      <c r="Y36" s="153"/>
      <c r="Z36" s="153"/>
      <c r="AA36" s="153"/>
      <c r="AB36" s="153"/>
      <c r="AC36" s="153"/>
      <c r="AD36" s="153"/>
      <c r="AE36" s="153"/>
      <c r="AF36" s="153"/>
      <c r="AG36" s="153"/>
      <c r="AH36" s="153"/>
    </row>
    <row r="37" spans="2:34" ht="16.5" customHeight="1" x14ac:dyDescent="0.15">
      <c r="B37" s="154" t="s">
        <v>3708</v>
      </c>
      <c r="C37" s="153"/>
      <c r="D37" s="153"/>
      <c r="E37" s="153"/>
      <c r="F37" s="153"/>
      <c r="G37" s="153"/>
      <c r="H37" s="153"/>
      <c r="I37" s="153"/>
      <c r="J37" s="412"/>
      <c r="K37" s="412"/>
      <c r="L37" s="412"/>
      <c r="M37" s="412"/>
      <c r="N37" s="412"/>
      <c r="O37" s="412"/>
      <c r="P37" s="412"/>
      <c r="Q37" s="153"/>
      <c r="R37" s="153"/>
      <c r="S37" s="153"/>
      <c r="T37" s="153"/>
      <c r="U37" s="153"/>
      <c r="V37" s="153"/>
      <c r="W37" s="153"/>
      <c r="X37" s="153"/>
      <c r="Y37" s="153"/>
      <c r="Z37" s="153"/>
      <c r="AA37" s="153"/>
      <c r="AB37" s="153"/>
      <c r="AC37" s="153"/>
      <c r="AD37" s="153"/>
      <c r="AE37" s="153"/>
      <c r="AF37" s="153"/>
      <c r="AG37" s="153"/>
      <c r="AH37" s="153"/>
    </row>
    <row r="38" spans="2:34" ht="16.5" customHeight="1" x14ac:dyDescent="0.15">
      <c r="B38" s="310" t="s">
        <v>3709</v>
      </c>
      <c r="C38" s="316" t="s">
        <v>3712</v>
      </c>
      <c r="D38" s="316"/>
      <c r="E38" s="316"/>
      <c r="F38" s="316"/>
      <c r="G38" s="316"/>
      <c r="H38" s="316"/>
      <c r="I38" s="316"/>
      <c r="J38" s="316"/>
      <c r="K38" s="316"/>
      <c r="L38" s="316"/>
      <c r="M38" s="316"/>
      <c r="N38" s="316"/>
      <c r="O38" s="316"/>
      <c r="P38" s="316"/>
      <c r="Q38" s="407" t="s">
        <v>3713</v>
      </c>
      <c r="R38" s="316"/>
      <c r="S38" s="316"/>
      <c r="T38" s="316"/>
      <c r="U38" s="407" t="s">
        <v>3714</v>
      </c>
      <c r="V38" s="316"/>
      <c r="W38" s="316"/>
      <c r="X38" s="317"/>
      <c r="Y38" s="383" t="s">
        <v>3716</v>
      </c>
      <c r="Z38" s="384"/>
      <c r="AA38" s="384"/>
      <c r="AB38" s="384"/>
      <c r="AC38" s="384"/>
      <c r="AD38" s="384"/>
      <c r="AE38" s="384"/>
      <c r="AF38" s="384"/>
      <c r="AG38" s="384"/>
      <c r="AH38" s="384"/>
    </row>
    <row r="39" spans="2:34" ht="16.5" customHeight="1" x14ac:dyDescent="0.15">
      <c r="B39" s="311"/>
      <c r="C39" s="406" t="s">
        <v>3710</v>
      </c>
      <c r="D39" s="406"/>
      <c r="E39" s="406"/>
      <c r="F39" s="406"/>
      <c r="G39" s="406"/>
      <c r="H39" s="406"/>
      <c r="I39" s="406"/>
      <c r="J39" s="406"/>
      <c r="K39" s="406"/>
      <c r="L39" s="406"/>
      <c r="M39" s="406" t="s">
        <v>3711</v>
      </c>
      <c r="N39" s="406"/>
      <c r="O39" s="406"/>
      <c r="P39" s="406"/>
      <c r="Q39" s="406"/>
      <c r="R39" s="406"/>
      <c r="S39" s="406"/>
      <c r="T39" s="406"/>
      <c r="U39" s="406"/>
      <c r="V39" s="406"/>
      <c r="W39" s="406"/>
      <c r="X39" s="424"/>
      <c r="Y39" s="385"/>
      <c r="Z39" s="384"/>
      <c r="AA39" s="384"/>
      <c r="AB39" s="384"/>
      <c r="AC39" s="384"/>
      <c r="AD39" s="384"/>
      <c r="AE39" s="384"/>
      <c r="AF39" s="384"/>
      <c r="AG39" s="384"/>
      <c r="AH39" s="384"/>
    </row>
    <row r="40" spans="2:34" ht="20.25" customHeight="1" x14ac:dyDescent="0.15">
      <c r="B40" s="172">
        <v>1</v>
      </c>
      <c r="C40" s="398" t="str">
        <f>IF(入力シート!$L$207,"",入力シート!L208)</f>
        <v>福知山市字内記</v>
      </c>
      <c r="D40" s="398"/>
      <c r="E40" s="398"/>
      <c r="F40" s="398"/>
      <c r="G40" s="398"/>
      <c r="H40" s="398"/>
      <c r="I40" s="398"/>
      <c r="J40" s="398"/>
      <c r="K40" s="398"/>
      <c r="L40" s="398"/>
      <c r="M40" s="399" t="str">
        <f>IF(入力シート!$L$207,"",入力シート!M208)</f>
        <v>13-1</v>
      </c>
      <c r="N40" s="399"/>
      <c r="O40" s="399"/>
      <c r="P40" s="399"/>
      <c r="Q40" s="400">
        <f>IF(入力シート!$L$207,"",入力シート!N208)</f>
        <v>1</v>
      </c>
      <c r="R40" s="400"/>
      <c r="S40" s="400"/>
      <c r="T40" s="400"/>
      <c r="U40" s="401" t="str">
        <f>IF(入力シート!$L$207,"",入力シート!O208)</f>
        <v/>
      </c>
      <c r="V40" s="401"/>
      <c r="W40" s="401"/>
      <c r="X40" s="402"/>
      <c r="Y40" s="385"/>
      <c r="Z40" s="384"/>
      <c r="AA40" s="384"/>
      <c r="AB40" s="384"/>
      <c r="AC40" s="384"/>
      <c r="AD40" s="384"/>
      <c r="AE40" s="384"/>
      <c r="AF40" s="384"/>
      <c r="AG40" s="384"/>
      <c r="AH40" s="384"/>
    </row>
    <row r="41" spans="2:34" ht="20.25" customHeight="1" x14ac:dyDescent="0.15">
      <c r="B41" s="172">
        <v>2</v>
      </c>
      <c r="C41" s="398" t="str">
        <f>IF(入力シート!$L$207,"",入力シート!L209)</f>
        <v/>
      </c>
      <c r="D41" s="398"/>
      <c r="E41" s="398"/>
      <c r="F41" s="398"/>
      <c r="G41" s="398"/>
      <c r="H41" s="398"/>
      <c r="I41" s="398"/>
      <c r="J41" s="398"/>
      <c r="K41" s="398"/>
      <c r="L41" s="398"/>
      <c r="M41" s="399" t="str">
        <f>IF(入力シート!$L$207,"",入力シート!M209)</f>
        <v/>
      </c>
      <c r="N41" s="399"/>
      <c r="O41" s="399"/>
      <c r="P41" s="399"/>
      <c r="Q41" s="400" t="str">
        <f>IF(入力シート!$L$207,"",入力シート!N209)</f>
        <v/>
      </c>
      <c r="R41" s="400"/>
      <c r="S41" s="400"/>
      <c r="T41" s="400"/>
      <c r="U41" s="401" t="str">
        <f>IF(入力シート!$L$207,"",入力シート!O209)</f>
        <v/>
      </c>
      <c r="V41" s="401"/>
      <c r="W41" s="401"/>
      <c r="X41" s="402"/>
      <c r="Y41" s="385"/>
      <c r="Z41" s="384"/>
      <c r="AA41" s="384"/>
      <c r="AB41" s="384"/>
      <c r="AC41" s="384"/>
      <c r="AD41" s="384"/>
      <c r="AE41" s="384"/>
      <c r="AF41" s="384"/>
      <c r="AG41" s="384"/>
      <c r="AH41" s="384"/>
    </row>
    <row r="42" spans="2:34" ht="20.25" customHeight="1" x14ac:dyDescent="0.15">
      <c r="B42" s="172">
        <v>3</v>
      </c>
      <c r="C42" s="398" t="str">
        <f>IF(入力シート!$L$207,"",入力シート!L210)</f>
        <v/>
      </c>
      <c r="D42" s="398"/>
      <c r="E42" s="398"/>
      <c r="F42" s="398"/>
      <c r="G42" s="398"/>
      <c r="H42" s="398"/>
      <c r="I42" s="398"/>
      <c r="J42" s="398"/>
      <c r="K42" s="398"/>
      <c r="L42" s="398"/>
      <c r="M42" s="399" t="str">
        <f>IF(入力シート!$L$207,"",入力シート!M210)</f>
        <v/>
      </c>
      <c r="N42" s="399"/>
      <c r="O42" s="399"/>
      <c r="P42" s="399"/>
      <c r="Q42" s="400" t="str">
        <f>IF(入力シート!$L$207,"",入力シート!N210)</f>
        <v/>
      </c>
      <c r="R42" s="400"/>
      <c r="S42" s="400"/>
      <c r="T42" s="400"/>
      <c r="U42" s="401" t="str">
        <f>IF(入力シート!$L$207,"",入力シート!O210)</f>
        <v/>
      </c>
      <c r="V42" s="401"/>
      <c r="W42" s="401"/>
      <c r="X42" s="402"/>
      <c r="Y42" s="385"/>
      <c r="Z42" s="384"/>
      <c r="AA42" s="384"/>
      <c r="AB42" s="384"/>
      <c r="AC42" s="384"/>
      <c r="AD42" s="384"/>
      <c r="AE42" s="384"/>
      <c r="AF42" s="384"/>
      <c r="AG42" s="384"/>
      <c r="AH42" s="384"/>
    </row>
    <row r="43" spans="2:34" ht="20.25" customHeight="1" x14ac:dyDescent="0.15">
      <c r="B43" s="172">
        <v>4</v>
      </c>
      <c r="C43" s="398" t="str">
        <f>IF(入力シート!$L$207,"",入力シート!L211)</f>
        <v/>
      </c>
      <c r="D43" s="398"/>
      <c r="E43" s="398"/>
      <c r="F43" s="398"/>
      <c r="G43" s="398"/>
      <c r="H43" s="398"/>
      <c r="I43" s="398"/>
      <c r="J43" s="398"/>
      <c r="K43" s="398"/>
      <c r="L43" s="398"/>
      <c r="M43" s="399" t="str">
        <f>IF(入力シート!$L$207,"",入力シート!M211)</f>
        <v/>
      </c>
      <c r="N43" s="399"/>
      <c r="O43" s="399"/>
      <c r="P43" s="399"/>
      <c r="Q43" s="400" t="str">
        <f>IF(入力シート!$L$207,"",入力シート!N211)</f>
        <v/>
      </c>
      <c r="R43" s="400"/>
      <c r="S43" s="400"/>
      <c r="T43" s="400"/>
      <c r="U43" s="401" t="str">
        <f>IF(入力シート!$L$207,"",入力シート!O211)</f>
        <v/>
      </c>
      <c r="V43" s="401"/>
      <c r="W43" s="401"/>
      <c r="X43" s="402"/>
      <c r="Y43" s="385"/>
      <c r="Z43" s="384"/>
      <c r="AA43" s="384"/>
      <c r="AB43" s="384"/>
      <c r="AC43" s="384"/>
      <c r="AD43" s="384"/>
      <c r="AE43" s="384"/>
      <c r="AF43" s="384"/>
      <c r="AG43" s="384"/>
      <c r="AH43" s="384"/>
    </row>
    <row r="44" spans="2:34" ht="20.25" customHeight="1" x14ac:dyDescent="0.15">
      <c r="B44" s="172">
        <v>5</v>
      </c>
      <c r="C44" s="398" t="str">
        <f>IF(入力シート!$L$207,"",入力シート!L212)</f>
        <v/>
      </c>
      <c r="D44" s="398"/>
      <c r="E44" s="398"/>
      <c r="F44" s="398"/>
      <c r="G44" s="398"/>
      <c r="H44" s="398"/>
      <c r="I44" s="398"/>
      <c r="J44" s="398"/>
      <c r="K44" s="398"/>
      <c r="L44" s="398"/>
      <c r="M44" s="399" t="str">
        <f>IF(入力シート!$L$207,"",入力シート!M212)</f>
        <v/>
      </c>
      <c r="N44" s="399"/>
      <c r="O44" s="399"/>
      <c r="P44" s="399"/>
      <c r="Q44" s="400" t="str">
        <f>IF(入力シート!$L$207,"",入力シート!N212)</f>
        <v/>
      </c>
      <c r="R44" s="400"/>
      <c r="S44" s="400"/>
      <c r="T44" s="400"/>
      <c r="U44" s="401" t="str">
        <f>IF(入力シート!$L$207,"",入力シート!O212)</f>
        <v/>
      </c>
      <c r="V44" s="401"/>
      <c r="W44" s="401"/>
      <c r="X44" s="402"/>
      <c r="Y44" s="385"/>
      <c r="Z44" s="384"/>
      <c r="AA44" s="384"/>
      <c r="AB44" s="384"/>
      <c r="AC44" s="384"/>
      <c r="AD44" s="384"/>
      <c r="AE44" s="384"/>
      <c r="AF44" s="384"/>
      <c r="AG44" s="384"/>
      <c r="AH44" s="384"/>
    </row>
    <row r="45" spans="2:34" ht="16.5" customHeight="1" x14ac:dyDescent="0.15">
      <c r="B45" s="403" t="s">
        <v>3715</v>
      </c>
      <c r="C45" s="404"/>
      <c r="D45" s="404"/>
      <c r="E45" s="404"/>
      <c r="F45" s="404"/>
      <c r="G45" s="404"/>
      <c r="H45" s="404"/>
      <c r="I45" s="404"/>
      <c r="J45" s="404"/>
      <c r="K45" s="404"/>
      <c r="L45" s="404"/>
      <c r="M45" s="404"/>
      <c r="N45" s="404"/>
      <c r="O45" s="404"/>
      <c r="P45" s="404"/>
      <c r="Q45" s="405">
        <f>IF(入力シート!$L$207,"",SUM(Q40:T44))</f>
        <v>1</v>
      </c>
      <c r="R45" s="405"/>
      <c r="S45" s="405"/>
      <c r="T45" s="405"/>
      <c r="U45" s="426"/>
      <c r="V45" s="426"/>
      <c r="W45" s="426"/>
      <c r="X45" s="427"/>
      <c r="Y45" s="385"/>
      <c r="Z45" s="384"/>
      <c r="AA45" s="384"/>
      <c r="AB45" s="384"/>
      <c r="AC45" s="384"/>
      <c r="AD45" s="384"/>
      <c r="AE45" s="384"/>
      <c r="AF45" s="384"/>
      <c r="AG45" s="384"/>
      <c r="AH45" s="384"/>
    </row>
    <row r="46" spans="2:34" ht="16.5" customHeight="1" x14ac:dyDescent="0.15">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row>
    <row r="47" spans="2:34" ht="16.5" customHeight="1" x14ac:dyDescent="0.15">
      <c r="B47" s="154" t="s">
        <v>3717</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row>
    <row r="48" spans="2:34" ht="13.5" customHeight="1" x14ac:dyDescent="0.15">
      <c r="B48" s="386" t="s">
        <v>3718</v>
      </c>
      <c r="C48" s="387"/>
      <c r="D48" s="387"/>
      <c r="E48" s="387"/>
      <c r="F48" s="318"/>
      <c r="G48" s="173" t="str">
        <f>入力シート!L261</f>
        <v>□</v>
      </c>
      <c r="H48" s="369" t="s">
        <v>3720</v>
      </c>
      <c r="I48" s="369"/>
      <c r="J48" s="369"/>
      <c r="K48" s="369"/>
      <c r="L48" s="369"/>
      <c r="M48" s="174" t="str">
        <f>入力シート!M261</f>
        <v>□</v>
      </c>
      <c r="N48" s="369" t="s">
        <v>3721</v>
      </c>
      <c r="O48" s="369"/>
      <c r="P48" s="369"/>
      <c r="Q48" s="369"/>
      <c r="R48" s="369"/>
      <c r="S48" s="369"/>
      <c r="T48" s="369"/>
      <c r="U48" s="394" t="str">
        <f>入力シート!M262</f>
        <v/>
      </c>
      <c r="V48" s="394"/>
      <c r="W48" s="394"/>
      <c r="X48" s="394"/>
      <c r="Y48" s="394"/>
      <c r="Z48" s="394"/>
      <c r="AA48" s="394"/>
      <c r="AB48" s="394"/>
      <c r="AC48" s="394"/>
      <c r="AD48" s="394"/>
      <c r="AE48" s="394"/>
      <c r="AF48" s="394"/>
      <c r="AG48" s="394"/>
      <c r="AH48" s="175" t="s">
        <v>3691</v>
      </c>
    </row>
    <row r="49" spans="2:34" ht="13.5" customHeight="1" x14ac:dyDescent="0.15">
      <c r="B49" s="388"/>
      <c r="C49" s="389"/>
      <c r="D49" s="389"/>
      <c r="E49" s="389"/>
      <c r="F49" s="390"/>
      <c r="G49" s="176" t="str">
        <f>入力シート!N261</f>
        <v>□</v>
      </c>
      <c r="H49" s="153" t="s">
        <v>3722</v>
      </c>
      <c r="I49" s="153"/>
      <c r="J49" s="153"/>
      <c r="K49" s="153"/>
      <c r="L49" s="153"/>
      <c r="M49" s="153"/>
      <c r="N49" s="395" t="str">
        <f>入力シート!N262</f>
        <v/>
      </c>
      <c r="O49" s="395"/>
      <c r="P49" s="395"/>
      <c r="Q49" s="395"/>
      <c r="R49" s="395"/>
      <c r="S49" s="395"/>
      <c r="T49" s="395"/>
      <c r="U49" s="395"/>
      <c r="V49" s="395"/>
      <c r="W49" s="395"/>
      <c r="X49" s="395"/>
      <c r="Y49" s="395"/>
      <c r="Z49" s="395"/>
      <c r="AA49" s="395"/>
      <c r="AB49" s="395"/>
      <c r="AC49" s="395"/>
      <c r="AD49" s="395"/>
      <c r="AE49" s="395"/>
      <c r="AF49" s="395"/>
      <c r="AG49" s="395"/>
      <c r="AH49" s="167" t="s">
        <v>3691</v>
      </c>
    </row>
    <row r="50" spans="2:34" ht="13.5" customHeight="1" x14ac:dyDescent="0.15">
      <c r="B50" s="388"/>
      <c r="C50" s="389"/>
      <c r="D50" s="389"/>
      <c r="E50" s="389"/>
      <c r="F50" s="390"/>
      <c r="G50" s="396" t="s">
        <v>3723</v>
      </c>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5"/>
    </row>
    <row r="51" spans="2:34" ht="16.5" customHeight="1" x14ac:dyDescent="0.15">
      <c r="B51" s="388" t="s">
        <v>3719</v>
      </c>
      <c r="C51" s="389"/>
      <c r="D51" s="389"/>
      <c r="E51" s="389"/>
      <c r="F51" s="390"/>
      <c r="G51" s="177" t="str">
        <f>入力シート!L266</f>
        <v>□</v>
      </c>
      <c r="H51" s="397" t="s">
        <v>3724</v>
      </c>
      <c r="I51" s="397"/>
      <c r="J51" s="397"/>
      <c r="K51" s="397"/>
      <c r="L51" s="397"/>
      <c r="M51" s="397"/>
      <c r="N51" s="397"/>
      <c r="O51" s="178"/>
      <c r="P51" s="178" t="str">
        <f>入力シート!M266</f>
        <v>□</v>
      </c>
      <c r="Q51" s="397" t="s">
        <v>3725</v>
      </c>
      <c r="R51" s="397"/>
      <c r="S51" s="397"/>
      <c r="T51" s="397"/>
      <c r="U51" s="397"/>
      <c r="V51" s="397"/>
      <c r="W51" s="397"/>
      <c r="X51" s="397"/>
      <c r="Y51" s="179"/>
      <c r="Z51" s="178" t="str">
        <f>入力シート!N266</f>
        <v>□</v>
      </c>
      <c r="AA51" s="397" t="s">
        <v>3726</v>
      </c>
      <c r="AB51" s="397"/>
      <c r="AC51" s="397"/>
      <c r="AD51" s="397"/>
      <c r="AE51" s="397"/>
      <c r="AF51" s="397"/>
      <c r="AG51" s="397"/>
      <c r="AH51" s="180"/>
    </row>
    <row r="52" spans="2:34" ht="28.5" customHeight="1" x14ac:dyDescent="0.15">
      <c r="B52" s="391" t="s">
        <v>3658</v>
      </c>
      <c r="C52" s="392"/>
      <c r="D52" s="392"/>
      <c r="E52" s="392"/>
      <c r="F52" s="393"/>
      <c r="G52" s="410" t="str">
        <f>入力シート!L270</f>
        <v/>
      </c>
      <c r="H52" s="408"/>
      <c r="I52" s="408"/>
      <c r="J52" s="408"/>
      <c r="K52" s="408"/>
      <c r="L52" s="408"/>
      <c r="M52" s="408"/>
      <c r="N52" s="408"/>
      <c r="O52" s="408"/>
      <c r="P52" s="408" t="str">
        <f>入力シート!L272</f>
        <v/>
      </c>
      <c r="Q52" s="408"/>
      <c r="R52" s="408"/>
      <c r="S52" s="408"/>
      <c r="T52" s="408"/>
      <c r="U52" s="408"/>
      <c r="V52" s="408"/>
      <c r="W52" s="408"/>
      <c r="X52" s="408"/>
      <c r="Y52" s="409" t="str">
        <f>入力シート!L274</f>
        <v>【単独相続】</v>
      </c>
      <c r="Z52" s="409"/>
      <c r="AA52" s="409"/>
      <c r="AB52" s="409"/>
      <c r="AC52" s="409"/>
      <c r="AD52" s="409"/>
      <c r="AE52" s="409"/>
      <c r="AF52" s="409"/>
      <c r="AG52" s="409"/>
      <c r="AH52" s="181"/>
    </row>
    <row r="53" spans="2:34" ht="14.25" customHeight="1" x14ac:dyDescent="0.15">
      <c r="B53" s="382" t="s">
        <v>3727</v>
      </c>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row>
    <row r="54" spans="2:34" ht="14.25" customHeight="1" x14ac:dyDescent="0.15">
      <c r="B54" s="343"/>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row>
    <row r="55" spans="2:34" ht="14.25" customHeight="1" x14ac:dyDescent="0.15">
      <c r="B55" s="343"/>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row>
    <row r="56" spans="2:34" ht="14.25" customHeight="1" x14ac:dyDescent="0.15">
      <c r="B56" s="343"/>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FF"/>
  </sheetPr>
  <dimension ref="B1:AA52"/>
  <sheetViews>
    <sheetView zoomScaleNormal="100" workbookViewId="0"/>
  </sheetViews>
  <sheetFormatPr defaultRowHeight="13.5" x14ac:dyDescent="0.15"/>
  <cols>
    <col min="1" max="3" width="2.5" style="185" customWidth="1"/>
    <col min="4" max="23" width="3.625" style="185" customWidth="1"/>
    <col min="24" max="26" width="4.25" style="185" customWidth="1"/>
    <col min="27" max="27" width="3.875" style="185" customWidth="1"/>
    <col min="28" max="16384" width="9" style="185"/>
  </cols>
  <sheetData>
    <row r="1" spans="2:27" s="155" customFormat="1" ht="18.75" x14ac:dyDescent="0.15">
      <c r="D1" s="182" t="s">
        <v>3848</v>
      </c>
      <c r="E1" s="182"/>
      <c r="F1" s="182"/>
    </row>
    <row r="2" spans="2:27" s="155" customFormat="1" x14ac:dyDescent="0.15"/>
    <row r="3" spans="2:27" s="155" customFormat="1" ht="6.75" customHeight="1" x14ac:dyDescent="0.15"/>
    <row r="4" spans="2:27" s="155" customFormat="1" ht="40.5" customHeight="1" x14ac:dyDescent="0.15">
      <c r="B4" s="448" t="s">
        <v>3853</v>
      </c>
      <c r="C4" s="448"/>
      <c r="D4" s="448"/>
      <c r="E4" s="448"/>
      <c r="F4" s="448"/>
      <c r="G4" s="448"/>
      <c r="H4" s="448"/>
      <c r="I4" s="448"/>
      <c r="J4" s="448"/>
      <c r="K4" s="448"/>
      <c r="L4" s="448"/>
      <c r="M4" s="448"/>
      <c r="N4" s="448"/>
      <c r="O4" s="448"/>
      <c r="P4" s="448"/>
      <c r="Q4" s="448"/>
      <c r="R4" s="448"/>
      <c r="S4" s="448"/>
      <c r="T4" s="448"/>
      <c r="U4" s="448"/>
      <c r="V4" s="448"/>
      <c r="W4" s="448"/>
      <c r="X4" s="448"/>
      <c r="Y4" s="448"/>
      <c r="Z4" s="183"/>
      <c r="AA4" s="183"/>
    </row>
    <row r="5" spans="2:27" s="155" customFormat="1" ht="5.25" customHeight="1" x14ac:dyDescent="0.15">
      <c r="B5" s="448"/>
      <c r="C5" s="448"/>
      <c r="D5" s="448"/>
      <c r="E5" s="448"/>
      <c r="F5" s="448"/>
      <c r="G5" s="448"/>
      <c r="H5" s="448"/>
      <c r="I5" s="448"/>
      <c r="J5" s="448"/>
      <c r="K5" s="448"/>
      <c r="L5" s="448"/>
      <c r="M5" s="448"/>
      <c r="N5" s="448"/>
      <c r="O5" s="448"/>
      <c r="P5" s="448"/>
      <c r="Q5" s="448"/>
      <c r="R5" s="448"/>
      <c r="S5" s="448"/>
      <c r="T5" s="448"/>
      <c r="U5" s="448"/>
      <c r="V5" s="448"/>
      <c r="W5" s="448"/>
      <c r="X5" s="448"/>
      <c r="Y5" s="448"/>
    </row>
    <row r="6" spans="2:27" s="155" customFormat="1" ht="51" customHeight="1" x14ac:dyDescent="0.15">
      <c r="C6" s="482" t="s">
        <v>3854</v>
      </c>
      <c r="D6" s="482"/>
      <c r="E6" s="482"/>
      <c r="F6" s="482"/>
      <c r="G6" s="482"/>
      <c r="H6" s="482"/>
      <c r="I6" s="482"/>
      <c r="J6" s="482"/>
      <c r="K6" s="482"/>
      <c r="L6" s="482"/>
      <c r="M6" s="482"/>
      <c r="N6" s="482"/>
      <c r="O6" s="482"/>
      <c r="P6" s="482"/>
      <c r="Q6" s="482"/>
      <c r="R6" s="482"/>
      <c r="S6" s="482"/>
      <c r="T6" s="482"/>
      <c r="U6" s="482"/>
      <c r="V6" s="482"/>
      <c r="W6" s="482"/>
      <c r="X6" s="482"/>
      <c r="Y6" s="482"/>
      <c r="Z6" s="184"/>
    </row>
    <row r="8" spans="2:27" ht="13.5" customHeight="1" x14ac:dyDescent="0.15">
      <c r="D8" s="445">
        <v>1</v>
      </c>
      <c r="E8" s="449" t="s">
        <v>3756</v>
      </c>
      <c r="F8" s="450"/>
      <c r="G8" s="451"/>
      <c r="H8" s="455" t="str">
        <f>入力シート!L112</f>
        <v/>
      </c>
      <c r="I8" s="455"/>
      <c r="J8" s="455"/>
      <c r="K8" s="455"/>
      <c r="L8" s="455"/>
      <c r="M8" s="455"/>
      <c r="N8" s="455"/>
      <c r="O8" s="455"/>
      <c r="P8" s="455"/>
      <c r="Q8" s="455"/>
      <c r="R8" s="456"/>
      <c r="S8" s="459" t="s">
        <v>3852</v>
      </c>
      <c r="T8" s="460"/>
      <c r="U8" s="463" t="str">
        <f>入力シート!L115</f>
        <v/>
      </c>
      <c r="V8" s="463"/>
      <c r="W8" s="464"/>
    </row>
    <row r="9" spans="2:27" x14ac:dyDescent="0.15">
      <c r="D9" s="446"/>
      <c r="E9" s="452"/>
      <c r="F9" s="453"/>
      <c r="G9" s="454"/>
      <c r="H9" s="457"/>
      <c r="I9" s="457"/>
      <c r="J9" s="457"/>
      <c r="K9" s="457"/>
      <c r="L9" s="457"/>
      <c r="M9" s="457"/>
      <c r="N9" s="457"/>
      <c r="O9" s="457"/>
      <c r="P9" s="457"/>
      <c r="Q9" s="457"/>
      <c r="R9" s="458"/>
      <c r="S9" s="461"/>
      <c r="T9" s="462"/>
      <c r="U9" s="465"/>
      <c r="V9" s="465"/>
      <c r="W9" s="466"/>
    </row>
    <row r="10" spans="2:27" ht="16.5" customHeight="1" x14ac:dyDescent="0.15">
      <c r="D10" s="446"/>
      <c r="E10" s="430" t="s">
        <v>3763</v>
      </c>
      <c r="F10" s="431"/>
      <c r="G10" s="431"/>
      <c r="H10" s="186" t="s">
        <v>3683</v>
      </c>
      <c r="I10" s="467" t="str">
        <f>入力シート!L116</f>
        <v/>
      </c>
      <c r="J10" s="467"/>
      <c r="K10" s="187" t="s">
        <v>3684</v>
      </c>
      <c r="L10" s="467" t="str">
        <f>入力シート!M116</f>
        <v/>
      </c>
      <c r="M10" s="467"/>
      <c r="N10" s="467"/>
      <c r="O10" s="467"/>
      <c r="P10" s="467"/>
      <c r="Q10" s="467"/>
      <c r="R10" s="467"/>
      <c r="S10" s="467"/>
      <c r="T10" s="467"/>
      <c r="U10" s="467"/>
      <c r="V10" s="467"/>
      <c r="W10" s="469"/>
    </row>
    <row r="11" spans="2:27" ht="28.5" customHeight="1" x14ac:dyDescent="0.15">
      <c r="D11" s="446"/>
      <c r="E11" s="433"/>
      <c r="F11" s="434"/>
      <c r="G11" s="434"/>
      <c r="H11" s="188"/>
      <c r="I11" s="457" t="str">
        <f>入力シート!L117</f>
        <v/>
      </c>
      <c r="J11" s="457"/>
      <c r="K11" s="457"/>
      <c r="L11" s="457"/>
      <c r="M11" s="457"/>
      <c r="N11" s="457"/>
      <c r="O11" s="457"/>
      <c r="P11" s="457"/>
      <c r="Q11" s="457"/>
      <c r="R11" s="457"/>
      <c r="S11" s="457"/>
      <c r="T11" s="457"/>
      <c r="U11" s="457"/>
      <c r="V11" s="457"/>
      <c r="W11" s="468"/>
    </row>
    <row r="12" spans="2:27" x14ac:dyDescent="0.15">
      <c r="D12" s="446"/>
      <c r="E12" s="430" t="s">
        <v>3851</v>
      </c>
      <c r="F12" s="431"/>
      <c r="G12" s="432"/>
      <c r="H12" s="436" t="s">
        <v>3686</v>
      </c>
      <c r="I12" s="437"/>
      <c r="J12" s="438"/>
      <c r="K12" s="439" t="str">
        <f>入力シート!L118</f>
        <v/>
      </c>
      <c r="L12" s="440"/>
      <c r="M12" s="440"/>
      <c r="N12" s="440"/>
      <c r="O12" s="440"/>
      <c r="P12" s="440"/>
      <c r="Q12" s="440"/>
      <c r="R12" s="440"/>
      <c r="S12" s="440"/>
      <c r="T12" s="440"/>
      <c r="U12" s="440"/>
      <c r="V12" s="440"/>
      <c r="W12" s="441"/>
    </row>
    <row r="13" spans="2:27" x14ac:dyDescent="0.15">
      <c r="D13" s="446"/>
      <c r="E13" s="433"/>
      <c r="F13" s="434"/>
      <c r="G13" s="435"/>
      <c r="H13" s="442" t="s">
        <v>3687</v>
      </c>
      <c r="I13" s="443"/>
      <c r="J13" s="444"/>
      <c r="K13" s="439" t="str">
        <f>入力シート!L119</f>
        <v>－</v>
      </c>
      <c r="L13" s="440"/>
      <c r="M13" s="440"/>
      <c r="N13" s="440"/>
      <c r="O13" s="440"/>
      <c r="P13" s="440"/>
      <c r="Q13" s="440"/>
      <c r="R13" s="440"/>
      <c r="S13" s="440"/>
      <c r="T13" s="440"/>
      <c r="U13" s="440"/>
      <c r="V13" s="440"/>
      <c r="W13" s="441"/>
    </row>
    <row r="14" spans="2:27" x14ac:dyDescent="0.15">
      <c r="D14" s="446"/>
      <c r="E14" s="430" t="s">
        <v>3850</v>
      </c>
      <c r="F14" s="431"/>
      <c r="G14" s="432"/>
      <c r="H14" s="189" t="str">
        <f>入力シート!M113</f>
        <v>□</v>
      </c>
      <c r="I14" s="476" t="s">
        <v>3689</v>
      </c>
      <c r="J14" s="476"/>
      <c r="K14" s="476"/>
      <c r="L14" s="476"/>
      <c r="M14" s="476"/>
      <c r="N14" s="476"/>
      <c r="O14" s="476"/>
      <c r="P14" s="476"/>
      <c r="Q14" s="476"/>
      <c r="R14" s="476"/>
      <c r="S14" s="476"/>
      <c r="T14" s="476"/>
      <c r="U14" s="476"/>
      <c r="V14" s="476"/>
      <c r="W14" s="477"/>
    </row>
    <row r="15" spans="2:27" x14ac:dyDescent="0.15">
      <c r="D15" s="446"/>
      <c r="E15" s="470"/>
      <c r="F15" s="471"/>
      <c r="G15" s="472"/>
      <c r="H15" s="154" t="str">
        <f>入力シート!N113</f>
        <v>□</v>
      </c>
      <c r="I15" s="478" t="s">
        <v>3690</v>
      </c>
      <c r="J15" s="478"/>
      <c r="K15" s="478"/>
      <c r="L15" s="478"/>
      <c r="M15" s="478"/>
      <c r="N15" s="478"/>
      <c r="O15" s="346" t="str">
        <f>入力シート!O113</f>
        <v/>
      </c>
      <c r="P15" s="346"/>
      <c r="Q15" s="346"/>
      <c r="R15" s="346"/>
      <c r="S15" s="346"/>
      <c r="T15" s="346"/>
      <c r="U15" s="346"/>
      <c r="V15" s="478" t="s">
        <v>3691</v>
      </c>
      <c r="W15" s="479"/>
    </row>
    <row r="16" spans="2:27" x14ac:dyDescent="0.15">
      <c r="D16" s="447"/>
      <c r="E16" s="473"/>
      <c r="F16" s="474"/>
      <c r="G16" s="475"/>
      <c r="H16" s="480"/>
      <c r="I16" s="480"/>
      <c r="J16" s="190" t="s">
        <v>3692</v>
      </c>
      <c r="K16" s="190" t="str">
        <f>入力シート!L114</f>
        <v>□</v>
      </c>
      <c r="L16" s="480" t="s">
        <v>3849</v>
      </c>
      <c r="M16" s="480"/>
      <c r="N16" s="480"/>
      <c r="O16" s="480"/>
      <c r="P16" s="480"/>
      <c r="Q16" s="480"/>
      <c r="R16" s="480"/>
      <c r="S16" s="480"/>
      <c r="T16" s="480"/>
      <c r="U16" s="480"/>
      <c r="V16" s="480"/>
      <c r="W16" s="481"/>
    </row>
    <row r="17" spans="4:23" ht="13.5" customHeight="1" x14ac:dyDescent="0.15">
      <c r="D17" s="445">
        <v>2</v>
      </c>
      <c r="E17" s="449" t="s">
        <v>3756</v>
      </c>
      <c r="F17" s="450"/>
      <c r="G17" s="451"/>
      <c r="H17" s="455" t="str">
        <f>入力シート!L123</f>
        <v/>
      </c>
      <c r="I17" s="455"/>
      <c r="J17" s="455"/>
      <c r="K17" s="455"/>
      <c r="L17" s="455"/>
      <c r="M17" s="455"/>
      <c r="N17" s="455"/>
      <c r="O17" s="455"/>
      <c r="P17" s="455"/>
      <c r="Q17" s="455"/>
      <c r="R17" s="456"/>
      <c r="S17" s="459" t="s">
        <v>3852</v>
      </c>
      <c r="T17" s="460"/>
      <c r="U17" s="463" t="str">
        <f>入力シート!L126</f>
        <v/>
      </c>
      <c r="V17" s="463"/>
      <c r="W17" s="464"/>
    </row>
    <row r="18" spans="4:23" x14ac:dyDescent="0.15">
      <c r="D18" s="446"/>
      <c r="E18" s="452"/>
      <c r="F18" s="453"/>
      <c r="G18" s="454"/>
      <c r="H18" s="457"/>
      <c r="I18" s="457"/>
      <c r="J18" s="457"/>
      <c r="K18" s="457"/>
      <c r="L18" s="457"/>
      <c r="M18" s="457"/>
      <c r="N18" s="457"/>
      <c r="O18" s="457"/>
      <c r="P18" s="457"/>
      <c r="Q18" s="457"/>
      <c r="R18" s="458"/>
      <c r="S18" s="461"/>
      <c r="T18" s="462"/>
      <c r="U18" s="465"/>
      <c r="V18" s="465"/>
      <c r="W18" s="466"/>
    </row>
    <row r="19" spans="4:23" ht="16.5" customHeight="1" x14ac:dyDescent="0.15">
      <c r="D19" s="446"/>
      <c r="E19" s="430" t="s">
        <v>3763</v>
      </c>
      <c r="F19" s="431"/>
      <c r="G19" s="431"/>
      <c r="H19" s="186" t="s">
        <v>3683</v>
      </c>
      <c r="I19" s="467" t="str">
        <f>入力シート!L127</f>
        <v/>
      </c>
      <c r="J19" s="467"/>
      <c r="K19" s="187" t="s">
        <v>3684</v>
      </c>
      <c r="L19" s="467" t="str">
        <f>入力シート!M127</f>
        <v/>
      </c>
      <c r="M19" s="467"/>
      <c r="N19" s="467"/>
      <c r="O19" s="467"/>
      <c r="P19" s="467"/>
      <c r="Q19" s="467"/>
      <c r="R19" s="467"/>
      <c r="S19" s="467"/>
      <c r="T19" s="467"/>
      <c r="U19" s="467"/>
      <c r="V19" s="467"/>
      <c r="W19" s="469"/>
    </row>
    <row r="20" spans="4:23" ht="28.5" customHeight="1" x14ac:dyDescent="0.15">
      <c r="D20" s="446"/>
      <c r="E20" s="433"/>
      <c r="F20" s="434"/>
      <c r="G20" s="434"/>
      <c r="H20" s="188"/>
      <c r="I20" s="457" t="str">
        <f>入力シート!L128</f>
        <v/>
      </c>
      <c r="J20" s="457"/>
      <c r="K20" s="457"/>
      <c r="L20" s="457"/>
      <c r="M20" s="457"/>
      <c r="N20" s="457"/>
      <c r="O20" s="457"/>
      <c r="P20" s="457"/>
      <c r="Q20" s="457"/>
      <c r="R20" s="457"/>
      <c r="S20" s="457"/>
      <c r="T20" s="457"/>
      <c r="U20" s="457"/>
      <c r="V20" s="457"/>
      <c r="W20" s="468"/>
    </row>
    <row r="21" spans="4:23" x14ac:dyDescent="0.15">
      <c r="D21" s="446"/>
      <c r="E21" s="430" t="s">
        <v>3851</v>
      </c>
      <c r="F21" s="431"/>
      <c r="G21" s="432"/>
      <c r="H21" s="436" t="s">
        <v>3686</v>
      </c>
      <c r="I21" s="437"/>
      <c r="J21" s="438"/>
      <c r="K21" s="439" t="str">
        <f>入力シート!L129</f>
        <v/>
      </c>
      <c r="L21" s="440"/>
      <c r="M21" s="440"/>
      <c r="N21" s="440"/>
      <c r="O21" s="440"/>
      <c r="P21" s="440"/>
      <c r="Q21" s="440"/>
      <c r="R21" s="440"/>
      <c r="S21" s="440"/>
      <c r="T21" s="440"/>
      <c r="U21" s="440"/>
      <c r="V21" s="440"/>
      <c r="W21" s="441"/>
    </row>
    <row r="22" spans="4:23" x14ac:dyDescent="0.15">
      <c r="D22" s="446"/>
      <c r="E22" s="433"/>
      <c r="F22" s="434"/>
      <c r="G22" s="435"/>
      <c r="H22" s="442" t="s">
        <v>3687</v>
      </c>
      <c r="I22" s="443"/>
      <c r="J22" s="444"/>
      <c r="K22" s="439" t="str">
        <f>入力シート!L130</f>
        <v>－</v>
      </c>
      <c r="L22" s="440"/>
      <c r="M22" s="440"/>
      <c r="N22" s="440"/>
      <c r="O22" s="440"/>
      <c r="P22" s="440"/>
      <c r="Q22" s="440"/>
      <c r="R22" s="440"/>
      <c r="S22" s="440"/>
      <c r="T22" s="440"/>
      <c r="U22" s="440"/>
      <c r="V22" s="440"/>
      <c r="W22" s="441"/>
    </row>
    <row r="23" spans="4:23" x14ac:dyDescent="0.15">
      <c r="D23" s="446"/>
      <c r="E23" s="430" t="s">
        <v>3850</v>
      </c>
      <c r="F23" s="431"/>
      <c r="G23" s="432"/>
      <c r="H23" s="189" t="str">
        <f>入力シート!M124</f>
        <v>□</v>
      </c>
      <c r="I23" s="476" t="s">
        <v>3689</v>
      </c>
      <c r="J23" s="476"/>
      <c r="K23" s="476"/>
      <c r="L23" s="476"/>
      <c r="M23" s="476"/>
      <c r="N23" s="476"/>
      <c r="O23" s="476"/>
      <c r="P23" s="476"/>
      <c r="Q23" s="476"/>
      <c r="R23" s="476"/>
      <c r="S23" s="476"/>
      <c r="T23" s="476"/>
      <c r="U23" s="476"/>
      <c r="V23" s="476"/>
      <c r="W23" s="477"/>
    </row>
    <row r="24" spans="4:23" x14ac:dyDescent="0.15">
      <c r="D24" s="446"/>
      <c r="E24" s="470"/>
      <c r="F24" s="471"/>
      <c r="G24" s="472"/>
      <c r="H24" s="154" t="str">
        <f>入力シート!N124</f>
        <v>□</v>
      </c>
      <c r="I24" s="478" t="s">
        <v>3690</v>
      </c>
      <c r="J24" s="478"/>
      <c r="K24" s="478"/>
      <c r="L24" s="478"/>
      <c r="M24" s="478"/>
      <c r="N24" s="478"/>
      <c r="O24" s="346" t="str">
        <f>入力シート!O124</f>
        <v/>
      </c>
      <c r="P24" s="346"/>
      <c r="Q24" s="346"/>
      <c r="R24" s="346"/>
      <c r="S24" s="346"/>
      <c r="T24" s="346"/>
      <c r="U24" s="346"/>
      <c r="V24" s="478" t="s">
        <v>3691</v>
      </c>
      <c r="W24" s="479"/>
    </row>
    <row r="25" spans="4:23" x14ac:dyDescent="0.15">
      <c r="D25" s="447"/>
      <c r="E25" s="473"/>
      <c r="F25" s="474"/>
      <c r="G25" s="475"/>
      <c r="H25" s="480"/>
      <c r="I25" s="480"/>
      <c r="J25" s="190" t="s">
        <v>3692</v>
      </c>
      <c r="K25" s="190" t="str">
        <f>入力シート!L125</f>
        <v>□</v>
      </c>
      <c r="L25" s="480" t="s">
        <v>3849</v>
      </c>
      <c r="M25" s="480"/>
      <c r="N25" s="480"/>
      <c r="O25" s="480"/>
      <c r="P25" s="480"/>
      <c r="Q25" s="480"/>
      <c r="R25" s="480"/>
      <c r="S25" s="480"/>
      <c r="T25" s="480"/>
      <c r="U25" s="480"/>
      <c r="V25" s="480"/>
      <c r="W25" s="481"/>
    </row>
    <row r="26" spans="4:23" ht="13.5" customHeight="1" x14ac:dyDescent="0.15">
      <c r="D26" s="445">
        <v>3</v>
      </c>
      <c r="E26" s="449" t="s">
        <v>3756</v>
      </c>
      <c r="F26" s="450"/>
      <c r="G26" s="451"/>
      <c r="H26" s="455" t="str">
        <f>入力シート!L134</f>
        <v/>
      </c>
      <c r="I26" s="455"/>
      <c r="J26" s="455"/>
      <c r="K26" s="455"/>
      <c r="L26" s="455"/>
      <c r="M26" s="455"/>
      <c r="N26" s="455"/>
      <c r="O26" s="455"/>
      <c r="P26" s="455"/>
      <c r="Q26" s="455"/>
      <c r="R26" s="456"/>
      <c r="S26" s="459" t="s">
        <v>3852</v>
      </c>
      <c r="T26" s="460"/>
      <c r="U26" s="463" t="str">
        <f>入力シート!L137</f>
        <v/>
      </c>
      <c r="V26" s="463"/>
      <c r="W26" s="464"/>
    </row>
    <row r="27" spans="4:23" x14ac:dyDescent="0.15">
      <c r="D27" s="446"/>
      <c r="E27" s="452"/>
      <c r="F27" s="453"/>
      <c r="G27" s="454"/>
      <c r="H27" s="457"/>
      <c r="I27" s="457"/>
      <c r="J27" s="457"/>
      <c r="K27" s="457"/>
      <c r="L27" s="457"/>
      <c r="M27" s="457"/>
      <c r="N27" s="457"/>
      <c r="O27" s="457"/>
      <c r="P27" s="457"/>
      <c r="Q27" s="457"/>
      <c r="R27" s="458"/>
      <c r="S27" s="461"/>
      <c r="T27" s="462"/>
      <c r="U27" s="465"/>
      <c r="V27" s="465"/>
      <c r="W27" s="466"/>
    </row>
    <row r="28" spans="4:23" ht="16.5" customHeight="1" x14ac:dyDescent="0.15">
      <c r="D28" s="446"/>
      <c r="E28" s="430" t="s">
        <v>3763</v>
      </c>
      <c r="F28" s="431"/>
      <c r="G28" s="431"/>
      <c r="H28" s="186" t="s">
        <v>3683</v>
      </c>
      <c r="I28" s="467" t="str">
        <f>入力シート!L138</f>
        <v/>
      </c>
      <c r="J28" s="467"/>
      <c r="K28" s="187" t="s">
        <v>3684</v>
      </c>
      <c r="L28" s="467" t="str">
        <f>入力シート!M138</f>
        <v/>
      </c>
      <c r="M28" s="467"/>
      <c r="N28" s="467"/>
      <c r="O28" s="467"/>
      <c r="P28" s="467"/>
      <c r="Q28" s="467"/>
      <c r="R28" s="467"/>
      <c r="S28" s="467"/>
      <c r="T28" s="467"/>
      <c r="U28" s="467"/>
      <c r="V28" s="467"/>
      <c r="W28" s="469"/>
    </row>
    <row r="29" spans="4:23" ht="28.5" customHeight="1" x14ac:dyDescent="0.15">
      <c r="D29" s="446"/>
      <c r="E29" s="433"/>
      <c r="F29" s="434"/>
      <c r="G29" s="434"/>
      <c r="H29" s="188"/>
      <c r="I29" s="457" t="str">
        <f>入力シート!L139</f>
        <v/>
      </c>
      <c r="J29" s="457"/>
      <c r="K29" s="457"/>
      <c r="L29" s="457"/>
      <c r="M29" s="457"/>
      <c r="N29" s="457"/>
      <c r="O29" s="457"/>
      <c r="P29" s="457"/>
      <c r="Q29" s="457"/>
      <c r="R29" s="457"/>
      <c r="S29" s="457"/>
      <c r="T29" s="457"/>
      <c r="U29" s="457"/>
      <c r="V29" s="457"/>
      <c r="W29" s="468"/>
    </row>
    <row r="30" spans="4:23" x14ac:dyDescent="0.15">
      <c r="D30" s="446"/>
      <c r="E30" s="430" t="s">
        <v>3851</v>
      </c>
      <c r="F30" s="431"/>
      <c r="G30" s="432"/>
      <c r="H30" s="436" t="s">
        <v>3686</v>
      </c>
      <c r="I30" s="437"/>
      <c r="J30" s="438"/>
      <c r="K30" s="439" t="str">
        <f>入力シート!L140</f>
        <v/>
      </c>
      <c r="L30" s="440"/>
      <c r="M30" s="440"/>
      <c r="N30" s="440"/>
      <c r="O30" s="440"/>
      <c r="P30" s="440"/>
      <c r="Q30" s="440"/>
      <c r="R30" s="440"/>
      <c r="S30" s="440"/>
      <c r="T30" s="440"/>
      <c r="U30" s="440"/>
      <c r="V30" s="440"/>
      <c r="W30" s="441"/>
    </row>
    <row r="31" spans="4:23" x14ac:dyDescent="0.15">
      <c r="D31" s="446"/>
      <c r="E31" s="433"/>
      <c r="F31" s="434"/>
      <c r="G31" s="435"/>
      <c r="H31" s="442" t="s">
        <v>3687</v>
      </c>
      <c r="I31" s="443"/>
      <c r="J31" s="444"/>
      <c r="K31" s="439" t="str">
        <f>入力シート!L141</f>
        <v>－</v>
      </c>
      <c r="L31" s="440"/>
      <c r="M31" s="440"/>
      <c r="N31" s="440"/>
      <c r="O31" s="440"/>
      <c r="P31" s="440"/>
      <c r="Q31" s="440"/>
      <c r="R31" s="440"/>
      <c r="S31" s="440"/>
      <c r="T31" s="440"/>
      <c r="U31" s="440"/>
      <c r="V31" s="440"/>
      <c r="W31" s="441"/>
    </row>
    <row r="32" spans="4:23" x14ac:dyDescent="0.15">
      <c r="D32" s="446"/>
      <c r="E32" s="430" t="s">
        <v>3850</v>
      </c>
      <c r="F32" s="431"/>
      <c r="G32" s="432"/>
      <c r="H32" s="189" t="str">
        <f>入力シート!M135</f>
        <v>□</v>
      </c>
      <c r="I32" s="476" t="s">
        <v>3689</v>
      </c>
      <c r="J32" s="476"/>
      <c r="K32" s="476"/>
      <c r="L32" s="476"/>
      <c r="M32" s="476"/>
      <c r="N32" s="476"/>
      <c r="O32" s="476"/>
      <c r="P32" s="476"/>
      <c r="Q32" s="476"/>
      <c r="R32" s="476"/>
      <c r="S32" s="476"/>
      <c r="T32" s="476"/>
      <c r="U32" s="476"/>
      <c r="V32" s="476"/>
      <c r="W32" s="477"/>
    </row>
    <row r="33" spans="4:23" x14ac:dyDescent="0.15">
      <c r="D33" s="446"/>
      <c r="E33" s="470"/>
      <c r="F33" s="471"/>
      <c r="G33" s="472"/>
      <c r="H33" s="154" t="str">
        <f>入力シート!N135</f>
        <v>□</v>
      </c>
      <c r="I33" s="478" t="s">
        <v>3690</v>
      </c>
      <c r="J33" s="478"/>
      <c r="K33" s="478"/>
      <c r="L33" s="478"/>
      <c r="M33" s="478"/>
      <c r="N33" s="478"/>
      <c r="O33" s="346" t="str">
        <f>入力シート!O135</f>
        <v/>
      </c>
      <c r="P33" s="346"/>
      <c r="Q33" s="346"/>
      <c r="R33" s="346"/>
      <c r="S33" s="346"/>
      <c r="T33" s="346"/>
      <c r="U33" s="346"/>
      <c r="V33" s="478" t="s">
        <v>3691</v>
      </c>
      <c r="W33" s="479"/>
    </row>
    <row r="34" spans="4:23" x14ac:dyDescent="0.15">
      <c r="D34" s="447"/>
      <c r="E34" s="473"/>
      <c r="F34" s="474"/>
      <c r="G34" s="475"/>
      <c r="H34" s="480"/>
      <c r="I34" s="480"/>
      <c r="J34" s="190" t="s">
        <v>3692</v>
      </c>
      <c r="K34" s="190" t="str">
        <f>入力シート!L136</f>
        <v>☑</v>
      </c>
      <c r="L34" s="480" t="s">
        <v>3849</v>
      </c>
      <c r="M34" s="480"/>
      <c r="N34" s="480"/>
      <c r="O34" s="480"/>
      <c r="P34" s="480"/>
      <c r="Q34" s="480"/>
      <c r="R34" s="480"/>
      <c r="S34" s="480"/>
      <c r="T34" s="480"/>
      <c r="U34" s="480"/>
      <c r="V34" s="480"/>
      <c r="W34" s="481"/>
    </row>
    <row r="35" spans="4:23" ht="13.5" customHeight="1" x14ac:dyDescent="0.15">
      <c r="D35" s="445">
        <v>4</v>
      </c>
      <c r="E35" s="449" t="s">
        <v>3756</v>
      </c>
      <c r="F35" s="450"/>
      <c r="G35" s="451"/>
      <c r="H35" s="455" t="str">
        <f>入力シート!L145</f>
        <v/>
      </c>
      <c r="I35" s="455"/>
      <c r="J35" s="455"/>
      <c r="K35" s="455"/>
      <c r="L35" s="455"/>
      <c r="M35" s="455"/>
      <c r="N35" s="455"/>
      <c r="O35" s="455"/>
      <c r="P35" s="455"/>
      <c r="Q35" s="455"/>
      <c r="R35" s="456"/>
      <c r="S35" s="459" t="s">
        <v>3852</v>
      </c>
      <c r="T35" s="460"/>
      <c r="U35" s="463" t="str">
        <f>入力シート!L148</f>
        <v/>
      </c>
      <c r="V35" s="463"/>
      <c r="W35" s="464"/>
    </row>
    <row r="36" spans="4:23" x14ac:dyDescent="0.15">
      <c r="D36" s="446"/>
      <c r="E36" s="452"/>
      <c r="F36" s="453"/>
      <c r="G36" s="454"/>
      <c r="H36" s="457"/>
      <c r="I36" s="457"/>
      <c r="J36" s="457"/>
      <c r="K36" s="457"/>
      <c r="L36" s="457"/>
      <c r="M36" s="457"/>
      <c r="N36" s="457"/>
      <c r="O36" s="457"/>
      <c r="P36" s="457"/>
      <c r="Q36" s="457"/>
      <c r="R36" s="458"/>
      <c r="S36" s="461"/>
      <c r="T36" s="462"/>
      <c r="U36" s="465"/>
      <c r="V36" s="465"/>
      <c r="W36" s="466"/>
    </row>
    <row r="37" spans="4:23" ht="16.5" customHeight="1" x14ac:dyDescent="0.15">
      <c r="D37" s="446"/>
      <c r="E37" s="430" t="s">
        <v>3763</v>
      </c>
      <c r="F37" s="431"/>
      <c r="G37" s="431"/>
      <c r="H37" s="186" t="s">
        <v>3683</v>
      </c>
      <c r="I37" s="467" t="str">
        <f>入力シート!L149</f>
        <v/>
      </c>
      <c r="J37" s="467"/>
      <c r="K37" s="187" t="s">
        <v>3684</v>
      </c>
      <c r="L37" s="467" t="str">
        <f>入力シート!M149</f>
        <v/>
      </c>
      <c r="M37" s="467"/>
      <c r="N37" s="467"/>
      <c r="O37" s="467"/>
      <c r="P37" s="467"/>
      <c r="Q37" s="467"/>
      <c r="R37" s="467"/>
      <c r="S37" s="467"/>
      <c r="T37" s="467"/>
      <c r="U37" s="467"/>
      <c r="V37" s="467"/>
      <c r="W37" s="469"/>
    </row>
    <row r="38" spans="4:23" ht="28.5" customHeight="1" x14ac:dyDescent="0.15">
      <c r="D38" s="446"/>
      <c r="E38" s="433"/>
      <c r="F38" s="434"/>
      <c r="G38" s="434"/>
      <c r="H38" s="188"/>
      <c r="I38" s="457" t="str">
        <f>入力シート!L150</f>
        <v/>
      </c>
      <c r="J38" s="457"/>
      <c r="K38" s="457"/>
      <c r="L38" s="457"/>
      <c r="M38" s="457"/>
      <c r="N38" s="457"/>
      <c r="O38" s="457"/>
      <c r="P38" s="457"/>
      <c r="Q38" s="457"/>
      <c r="R38" s="457"/>
      <c r="S38" s="457"/>
      <c r="T38" s="457"/>
      <c r="U38" s="457"/>
      <c r="V38" s="457"/>
      <c r="W38" s="468"/>
    </row>
    <row r="39" spans="4:23" x14ac:dyDescent="0.15">
      <c r="D39" s="446"/>
      <c r="E39" s="430" t="s">
        <v>3851</v>
      </c>
      <c r="F39" s="431"/>
      <c r="G39" s="432"/>
      <c r="H39" s="436" t="s">
        <v>3686</v>
      </c>
      <c r="I39" s="437"/>
      <c r="J39" s="438"/>
      <c r="K39" s="439" t="str">
        <f>入力シート!L151</f>
        <v/>
      </c>
      <c r="L39" s="440"/>
      <c r="M39" s="440"/>
      <c r="N39" s="440"/>
      <c r="O39" s="440"/>
      <c r="P39" s="440"/>
      <c r="Q39" s="440"/>
      <c r="R39" s="440"/>
      <c r="S39" s="440"/>
      <c r="T39" s="440"/>
      <c r="U39" s="440"/>
      <c r="V39" s="440"/>
      <c r="W39" s="441"/>
    </row>
    <row r="40" spans="4:23" x14ac:dyDescent="0.15">
      <c r="D40" s="446"/>
      <c r="E40" s="433"/>
      <c r="F40" s="434"/>
      <c r="G40" s="435"/>
      <c r="H40" s="442" t="s">
        <v>3687</v>
      </c>
      <c r="I40" s="443"/>
      <c r="J40" s="444"/>
      <c r="K40" s="439" t="str">
        <f>入力シート!L152</f>
        <v>－</v>
      </c>
      <c r="L40" s="440"/>
      <c r="M40" s="440"/>
      <c r="N40" s="440"/>
      <c r="O40" s="440"/>
      <c r="P40" s="440"/>
      <c r="Q40" s="440"/>
      <c r="R40" s="440"/>
      <c r="S40" s="440"/>
      <c r="T40" s="440"/>
      <c r="U40" s="440"/>
      <c r="V40" s="440"/>
      <c r="W40" s="441"/>
    </row>
    <row r="41" spans="4:23" x14ac:dyDescent="0.15">
      <c r="D41" s="446"/>
      <c r="E41" s="430" t="s">
        <v>3850</v>
      </c>
      <c r="F41" s="431"/>
      <c r="G41" s="432"/>
      <c r="H41" s="189" t="str">
        <f>入力シート!M146</f>
        <v>□</v>
      </c>
      <c r="I41" s="476" t="s">
        <v>3689</v>
      </c>
      <c r="J41" s="476"/>
      <c r="K41" s="476"/>
      <c r="L41" s="476"/>
      <c r="M41" s="476"/>
      <c r="N41" s="476"/>
      <c r="O41" s="476"/>
      <c r="P41" s="476"/>
      <c r="Q41" s="476"/>
      <c r="R41" s="476"/>
      <c r="S41" s="476"/>
      <c r="T41" s="476"/>
      <c r="U41" s="476"/>
      <c r="V41" s="476"/>
      <c r="W41" s="477"/>
    </row>
    <row r="42" spans="4:23" x14ac:dyDescent="0.15">
      <c r="D42" s="446"/>
      <c r="E42" s="470"/>
      <c r="F42" s="471"/>
      <c r="G42" s="472"/>
      <c r="H42" s="154" t="str">
        <f>入力シート!N146</f>
        <v>□</v>
      </c>
      <c r="I42" s="478" t="s">
        <v>3690</v>
      </c>
      <c r="J42" s="478"/>
      <c r="K42" s="478"/>
      <c r="L42" s="478"/>
      <c r="M42" s="478"/>
      <c r="N42" s="478"/>
      <c r="O42" s="346" t="str">
        <f>入力シート!O146</f>
        <v/>
      </c>
      <c r="P42" s="346"/>
      <c r="Q42" s="346"/>
      <c r="R42" s="346"/>
      <c r="S42" s="346"/>
      <c r="T42" s="346"/>
      <c r="U42" s="346"/>
      <c r="V42" s="478" t="s">
        <v>3691</v>
      </c>
      <c r="W42" s="479"/>
    </row>
    <row r="43" spans="4:23" x14ac:dyDescent="0.15">
      <c r="D43" s="447"/>
      <c r="E43" s="473"/>
      <c r="F43" s="474"/>
      <c r="G43" s="475"/>
      <c r="H43" s="480"/>
      <c r="I43" s="480"/>
      <c r="J43" s="190" t="s">
        <v>3692</v>
      </c>
      <c r="K43" s="190" t="str">
        <f>入力シート!L147</f>
        <v>□</v>
      </c>
      <c r="L43" s="480" t="s">
        <v>3849</v>
      </c>
      <c r="M43" s="480"/>
      <c r="N43" s="480"/>
      <c r="O43" s="480"/>
      <c r="P43" s="480"/>
      <c r="Q43" s="480"/>
      <c r="R43" s="480"/>
      <c r="S43" s="480"/>
      <c r="T43" s="480"/>
      <c r="U43" s="480"/>
      <c r="V43" s="480"/>
      <c r="W43" s="481"/>
    </row>
    <row r="44" spans="4:23" ht="13.5" customHeight="1" x14ac:dyDescent="0.15">
      <c r="D44" s="445">
        <v>5</v>
      </c>
      <c r="E44" s="449" t="s">
        <v>3756</v>
      </c>
      <c r="F44" s="450"/>
      <c r="G44" s="451"/>
      <c r="H44" s="455" t="str">
        <f>入力シート!L156</f>
        <v/>
      </c>
      <c r="I44" s="455"/>
      <c r="J44" s="455"/>
      <c r="K44" s="455"/>
      <c r="L44" s="455"/>
      <c r="M44" s="455"/>
      <c r="N44" s="455"/>
      <c r="O44" s="455"/>
      <c r="P44" s="455"/>
      <c r="Q44" s="455"/>
      <c r="R44" s="456"/>
      <c r="S44" s="459" t="s">
        <v>3852</v>
      </c>
      <c r="T44" s="460"/>
      <c r="U44" s="463" t="str">
        <f>入力シート!L159</f>
        <v/>
      </c>
      <c r="V44" s="463"/>
      <c r="W44" s="464"/>
    </row>
    <row r="45" spans="4:23" x14ac:dyDescent="0.15">
      <c r="D45" s="446"/>
      <c r="E45" s="452"/>
      <c r="F45" s="453"/>
      <c r="G45" s="454"/>
      <c r="H45" s="457"/>
      <c r="I45" s="457"/>
      <c r="J45" s="457"/>
      <c r="K45" s="457"/>
      <c r="L45" s="457"/>
      <c r="M45" s="457"/>
      <c r="N45" s="457"/>
      <c r="O45" s="457"/>
      <c r="P45" s="457"/>
      <c r="Q45" s="457"/>
      <c r="R45" s="458"/>
      <c r="S45" s="461"/>
      <c r="T45" s="462"/>
      <c r="U45" s="465"/>
      <c r="V45" s="465"/>
      <c r="W45" s="466"/>
    </row>
    <row r="46" spans="4:23" ht="16.5" customHeight="1" x14ac:dyDescent="0.15">
      <c r="D46" s="446"/>
      <c r="E46" s="430" t="s">
        <v>3763</v>
      </c>
      <c r="F46" s="431"/>
      <c r="G46" s="431"/>
      <c r="H46" s="186" t="s">
        <v>3683</v>
      </c>
      <c r="I46" s="467" t="str">
        <f>入力シート!L160</f>
        <v/>
      </c>
      <c r="J46" s="467"/>
      <c r="K46" s="187" t="s">
        <v>3684</v>
      </c>
      <c r="L46" s="467" t="str">
        <f>入力シート!M160</f>
        <v/>
      </c>
      <c r="M46" s="467"/>
      <c r="N46" s="467"/>
      <c r="O46" s="467"/>
      <c r="P46" s="467"/>
      <c r="Q46" s="467"/>
      <c r="R46" s="467"/>
      <c r="S46" s="467"/>
      <c r="T46" s="467"/>
      <c r="U46" s="467"/>
      <c r="V46" s="467"/>
      <c r="W46" s="469"/>
    </row>
    <row r="47" spans="4:23" ht="28.5" customHeight="1" x14ac:dyDescent="0.15">
      <c r="D47" s="446"/>
      <c r="E47" s="433"/>
      <c r="F47" s="434"/>
      <c r="G47" s="434"/>
      <c r="H47" s="188"/>
      <c r="I47" s="457" t="str">
        <f>入力シート!L161</f>
        <v/>
      </c>
      <c r="J47" s="457"/>
      <c r="K47" s="457"/>
      <c r="L47" s="457"/>
      <c r="M47" s="457"/>
      <c r="N47" s="457"/>
      <c r="O47" s="457"/>
      <c r="P47" s="457"/>
      <c r="Q47" s="457"/>
      <c r="R47" s="457"/>
      <c r="S47" s="457"/>
      <c r="T47" s="457"/>
      <c r="U47" s="457"/>
      <c r="V47" s="457"/>
      <c r="W47" s="468"/>
    </row>
    <row r="48" spans="4:23" x14ac:dyDescent="0.15">
      <c r="D48" s="446"/>
      <c r="E48" s="430" t="s">
        <v>3851</v>
      </c>
      <c r="F48" s="431"/>
      <c r="G48" s="432"/>
      <c r="H48" s="436" t="s">
        <v>3686</v>
      </c>
      <c r="I48" s="437"/>
      <c r="J48" s="438"/>
      <c r="K48" s="439" t="str">
        <f>入力シート!L162</f>
        <v/>
      </c>
      <c r="L48" s="440"/>
      <c r="M48" s="440"/>
      <c r="N48" s="440"/>
      <c r="O48" s="440"/>
      <c r="P48" s="440"/>
      <c r="Q48" s="440"/>
      <c r="R48" s="440"/>
      <c r="S48" s="440"/>
      <c r="T48" s="440"/>
      <c r="U48" s="440"/>
      <c r="V48" s="440"/>
      <c r="W48" s="441"/>
    </row>
    <row r="49" spans="4:23" x14ac:dyDescent="0.15">
      <c r="D49" s="446"/>
      <c r="E49" s="433"/>
      <c r="F49" s="434"/>
      <c r="G49" s="435"/>
      <c r="H49" s="442" t="s">
        <v>3687</v>
      </c>
      <c r="I49" s="443"/>
      <c r="J49" s="444"/>
      <c r="K49" s="439" t="str">
        <f>入力シート!L163</f>
        <v>－</v>
      </c>
      <c r="L49" s="440"/>
      <c r="M49" s="440"/>
      <c r="N49" s="440"/>
      <c r="O49" s="440"/>
      <c r="P49" s="440"/>
      <c r="Q49" s="440"/>
      <c r="R49" s="440"/>
      <c r="S49" s="440"/>
      <c r="T49" s="440"/>
      <c r="U49" s="440"/>
      <c r="V49" s="440"/>
      <c r="W49" s="441"/>
    </row>
    <row r="50" spans="4:23" x14ac:dyDescent="0.15">
      <c r="D50" s="446"/>
      <c r="E50" s="430" t="s">
        <v>3850</v>
      </c>
      <c r="F50" s="431"/>
      <c r="G50" s="432"/>
      <c r="H50" s="189" t="str">
        <f>入力シート!M157</f>
        <v>□</v>
      </c>
      <c r="I50" s="476" t="s">
        <v>3689</v>
      </c>
      <c r="J50" s="476"/>
      <c r="K50" s="476"/>
      <c r="L50" s="476"/>
      <c r="M50" s="476"/>
      <c r="N50" s="476"/>
      <c r="O50" s="476"/>
      <c r="P50" s="476"/>
      <c r="Q50" s="476"/>
      <c r="R50" s="476"/>
      <c r="S50" s="476"/>
      <c r="T50" s="476"/>
      <c r="U50" s="476"/>
      <c r="V50" s="476"/>
      <c r="W50" s="477"/>
    </row>
    <row r="51" spans="4:23" x14ac:dyDescent="0.15">
      <c r="D51" s="446"/>
      <c r="E51" s="470"/>
      <c r="F51" s="471"/>
      <c r="G51" s="472"/>
      <c r="H51" s="154" t="str">
        <f>入力シート!N157</f>
        <v>□</v>
      </c>
      <c r="I51" s="478" t="s">
        <v>3690</v>
      </c>
      <c r="J51" s="478"/>
      <c r="K51" s="478"/>
      <c r="L51" s="478"/>
      <c r="M51" s="478"/>
      <c r="N51" s="478"/>
      <c r="O51" s="346" t="str">
        <f>入力シート!O157</f>
        <v/>
      </c>
      <c r="P51" s="346"/>
      <c r="Q51" s="346"/>
      <c r="R51" s="346"/>
      <c r="S51" s="346"/>
      <c r="T51" s="346"/>
      <c r="U51" s="346"/>
      <c r="V51" s="478" t="s">
        <v>3691</v>
      </c>
      <c r="W51" s="479"/>
    </row>
    <row r="52" spans="4:23" x14ac:dyDescent="0.15">
      <c r="D52" s="447"/>
      <c r="E52" s="473"/>
      <c r="F52" s="474"/>
      <c r="G52" s="475"/>
      <c r="H52" s="480"/>
      <c r="I52" s="480"/>
      <c r="J52" s="190" t="s">
        <v>3692</v>
      </c>
      <c r="K52" s="190" t="str">
        <f>入力シート!L158</f>
        <v>□</v>
      </c>
      <c r="L52" s="480" t="s">
        <v>3849</v>
      </c>
      <c r="M52" s="480"/>
      <c r="N52" s="480"/>
      <c r="O52" s="480"/>
      <c r="P52" s="480"/>
      <c r="Q52" s="480"/>
      <c r="R52" s="480"/>
      <c r="S52" s="480"/>
      <c r="T52" s="480"/>
      <c r="U52" s="480"/>
      <c r="V52" s="480"/>
      <c r="W52" s="481"/>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FF"/>
  </sheetPr>
  <dimension ref="B1:H27"/>
  <sheetViews>
    <sheetView workbookViewId="0"/>
  </sheetViews>
  <sheetFormatPr defaultRowHeight="13.5" x14ac:dyDescent="0.15"/>
  <cols>
    <col min="1" max="1" width="2.75" style="155" customWidth="1"/>
    <col min="2" max="2" width="3.875" style="155" customWidth="1"/>
    <col min="3" max="3" width="27.25" style="155" customWidth="1"/>
    <col min="4" max="4" width="4.375" style="155" customWidth="1"/>
    <col min="5" max="5" width="6.25" style="155" customWidth="1"/>
    <col min="6" max="6" width="4" style="155" customWidth="1"/>
    <col min="7" max="7" width="8.375" style="155" customWidth="1"/>
    <col min="8" max="8" width="34.75" style="155" customWidth="1"/>
    <col min="9" max="9" width="2.25" style="155" customWidth="1"/>
    <col min="10" max="16384" width="9" style="155"/>
  </cols>
  <sheetData>
    <row r="1" spans="2:8" ht="18.75" x14ac:dyDescent="0.15">
      <c r="B1" s="182" t="s">
        <v>3822</v>
      </c>
      <c r="C1" s="182"/>
      <c r="D1" s="182"/>
    </row>
    <row r="3" spans="2:8" ht="6.75" customHeight="1" x14ac:dyDescent="0.15"/>
    <row r="4" spans="2:8" ht="27" customHeight="1" x14ac:dyDescent="0.15">
      <c r="B4" s="483" t="s">
        <v>3816</v>
      </c>
      <c r="C4" s="483"/>
      <c r="D4" s="483"/>
      <c r="E4" s="483"/>
      <c r="F4" s="483"/>
      <c r="G4" s="483"/>
      <c r="H4" s="483"/>
    </row>
    <row r="5" spans="2:8" ht="5.25" customHeight="1" x14ac:dyDescent="0.15"/>
    <row r="6" spans="2:8" ht="30.75" customHeight="1" x14ac:dyDescent="0.15">
      <c r="C6" s="488" t="s">
        <v>3819</v>
      </c>
      <c r="D6" s="488"/>
      <c r="E6" s="488"/>
      <c r="F6" s="488"/>
      <c r="G6" s="488"/>
    </row>
    <row r="8" spans="2:8" ht="46.5" customHeight="1" x14ac:dyDescent="0.15">
      <c r="B8" s="493">
        <v>1</v>
      </c>
      <c r="C8" s="191" t="s">
        <v>3817</v>
      </c>
      <c r="D8" s="484" t="str">
        <f>入力シート!L47</f>
        <v xml:space="preserve"> </v>
      </c>
      <c r="E8" s="484"/>
      <c r="F8" s="484"/>
      <c r="G8" s="484"/>
      <c r="H8" s="485"/>
    </row>
    <row r="9" spans="2:8" ht="33" customHeight="1" x14ac:dyDescent="0.15">
      <c r="B9" s="494"/>
      <c r="C9" s="192" t="s">
        <v>3680</v>
      </c>
      <c r="D9" s="489" t="str">
        <f>入力シート!L50</f>
        <v/>
      </c>
      <c r="E9" s="489"/>
      <c r="F9" s="489"/>
      <c r="G9" s="489"/>
      <c r="H9" s="490"/>
    </row>
    <row r="10" spans="2:8" ht="18.75" customHeight="1" x14ac:dyDescent="0.15">
      <c r="B10" s="494"/>
      <c r="C10" s="491" t="s">
        <v>3818</v>
      </c>
      <c r="D10" s="193" t="s">
        <v>3683</v>
      </c>
      <c r="E10" s="194" t="str">
        <f>入力シート!L52</f>
        <v/>
      </c>
      <c r="F10" s="195" t="s">
        <v>3684</v>
      </c>
      <c r="G10" s="194" t="str">
        <f>入力シート!L53</f>
        <v/>
      </c>
      <c r="H10" s="196"/>
    </row>
    <row r="11" spans="2:8" ht="49.5" customHeight="1" x14ac:dyDescent="0.15">
      <c r="B11" s="495"/>
      <c r="C11" s="492"/>
      <c r="D11" s="486" t="str">
        <f>入力シート!L54</f>
        <v/>
      </c>
      <c r="E11" s="486"/>
      <c r="F11" s="486"/>
      <c r="G11" s="486"/>
      <c r="H11" s="487"/>
    </row>
    <row r="12" spans="2:8" ht="46.5" customHeight="1" x14ac:dyDescent="0.15">
      <c r="B12" s="493">
        <v>2</v>
      </c>
      <c r="C12" s="191" t="s">
        <v>3817</v>
      </c>
      <c r="D12" s="484" t="str">
        <f>入力シート!L59</f>
        <v xml:space="preserve"> </v>
      </c>
      <c r="E12" s="484"/>
      <c r="F12" s="484"/>
      <c r="G12" s="484"/>
      <c r="H12" s="485"/>
    </row>
    <row r="13" spans="2:8" ht="33" customHeight="1" x14ac:dyDescent="0.15">
      <c r="B13" s="494"/>
      <c r="C13" s="192" t="s">
        <v>3680</v>
      </c>
      <c r="D13" s="489" t="str">
        <f>入力シート!L62</f>
        <v/>
      </c>
      <c r="E13" s="489"/>
      <c r="F13" s="489"/>
      <c r="G13" s="489"/>
      <c r="H13" s="490"/>
    </row>
    <row r="14" spans="2:8" ht="18.75" customHeight="1" x14ac:dyDescent="0.15">
      <c r="B14" s="494"/>
      <c r="C14" s="491" t="s">
        <v>3818</v>
      </c>
      <c r="D14" s="193" t="s">
        <v>3683</v>
      </c>
      <c r="E14" s="194" t="str">
        <f>入力シート!L64</f>
        <v/>
      </c>
      <c r="F14" s="195" t="s">
        <v>3684</v>
      </c>
      <c r="G14" s="194" t="str">
        <f>入力シート!L65</f>
        <v/>
      </c>
      <c r="H14" s="196"/>
    </row>
    <row r="15" spans="2:8" ht="49.5" customHeight="1" x14ac:dyDescent="0.15">
      <c r="B15" s="495"/>
      <c r="C15" s="492"/>
      <c r="D15" s="486" t="str">
        <f>入力シート!L66</f>
        <v/>
      </c>
      <c r="E15" s="486"/>
      <c r="F15" s="486"/>
      <c r="G15" s="486"/>
      <c r="H15" s="487"/>
    </row>
    <row r="16" spans="2:8" ht="46.5" customHeight="1" x14ac:dyDescent="0.15">
      <c r="B16" s="493">
        <v>3</v>
      </c>
      <c r="C16" s="191" t="s">
        <v>3817</v>
      </c>
      <c r="D16" s="484" t="str">
        <f>入力シート!L71</f>
        <v xml:space="preserve"> </v>
      </c>
      <c r="E16" s="484"/>
      <c r="F16" s="484"/>
      <c r="G16" s="484"/>
      <c r="H16" s="485"/>
    </row>
    <row r="17" spans="2:8" ht="33" customHeight="1" x14ac:dyDescent="0.15">
      <c r="B17" s="494"/>
      <c r="C17" s="192" t="s">
        <v>3680</v>
      </c>
      <c r="D17" s="489" t="str">
        <f>入力シート!L74</f>
        <v/>
      </c>
      <c r="E17" s="489"/>
      <c r="F17" s="489"/>
      <c r="G17" s="489"/>
      <c r="H17" s="490"/>
    </row>
    <row r="18" spans="2:8" ht="18.75" customHeight="1" x14ac:dyDescent="0.15">
      <c r="B18" s="494"/>
      <c r="C18" s="491" t="s">
        <v>3818</v>
      </c>
      <c r="D18" s="193" t="s">
        <v>3683</v>
      </c>
      <c r="E18" s="194" t="str">
        <f>入力シート!L76</f>
        <v/>
      </c>
      <c r="F18" s="195" t="s">
        <v>3684</v>
      </c>
      <c r="G18" s="194" t="str">
        <f>入力シート!L77</f>
        <v/>
      </c>
      <c r="H18" s="196"/>
    </row>
    <row r="19" spans="2:8" ht="49.5" customHeight="1" x14ac:dyDescent="0.15">
      <c r="B19" s="495"/>
      <c r="C19" s="492"/>
      <c r="D19" s="486" t="str">
        <f>入力シート!L78</f>
        <v/>
      </c>
      <c r="E19" s="486"/>
      <c r="F19" s="486"/>
      <c r="G19" s="486"/>
      <c r="H19" s="487"/>
    </row>
    <row r="20" spans="2:8" ht="46.5" customHeight="1" x14ac:dyDescent="0.15">
      <c r="B20" s="493">
        <v>4</v>
      </c>
      <c r="C20" s="191" t="s">
        <v>3817</v>
      </c>
      <c r="D20" s="484" t="str">
        <f>入力シート!L83</f>
        <v xml:space="preserve"> </v>
      </c>
      <c r="E20" s="484"/>
      <c r="F20" s="484"/>
      <c r="G20" s="484"/>
      <c r="H20" s="485"/>
    </row>
    <row r="21" spans="2:8" ht="33" customHeight="1" x14ac:dyDescent="0.15">
      <c r="B21" s="494"/>
      <c r="C21" s="192" t="s">
        <v>3680</v>
      </c>
      <c r="D21" s="489" t="str">
        <f>入力シート!L86</f>
        <v/>
      </c>
      <c r="E21" s="489"/>
      <c r="F21" s="489"/>
      <c r="G21" s="489"/>
      <c r="H21" s="490"/>
    </row>
    <row r="22" spans="2:8" ht="18.75" customHeight="1" x14ac:dyDescent="0.15">
      <c r="B22" s="494"/>
      <c r="C22" s="491" t="s">
        <v>3818</v>
      </c>
      <c r="D22" s="193" t="s">
        <v>3683</v>
      </c>
      <c r="E22" s="194" t="str">
        <f>入力シート!L88</f>
        <v/>
      </c>
      <c r="F22" s="195" t="s">
        <v>3684</v>
      </c>
      <c r="G22" s="194" t="str">
        <f>入力シート!L89</f>
        <v/>
      </c>
      <c r="H22" s="196"/>
    </row>
    <row r="23" spans="2:8" ht="49.5" customHeight="1" x14ac:dyDescent="0.15">
      <c r="B23" s="495"/>
      <c r="C23" s="492"/>
      <c r="D23" s="486" t="str">
        <f>入力シート!L90</f>
        <v/>
      </c>
      <c r="E23" s="486"/>
      <c r="F23" s="486"/>
      <c r="G23" s="486"/>
      <c r="H23" s="487"/>
    </row>
    <row r="24" spans="2:8" ht="46.5" customHeight="1" x14ac:dyDescent="0.15">
      <c r="B24" s="493">
        <v>5</v>
      </c>
      <c r="C24" s="191" t="s">
        <v>3817</v>
      </c>
      <c r="D24" s="484" t="str">
        <f>入力シート!L95</f>
        <v xml:space="preserve"> </v>
      </c>
      <c r="E24" s="484"/>
      <c r="F24" s="484"/>
      <c r="G24" s="484"/>
      <c r="H24" s="485"/>
    </row>
    <row r="25" spans="2:8" ht="33" customHeight="1" x14ac:dyDescent="0.15">
      <c r="B25" s="494"/>
      <c r="C25" s="192" t="s">
        <v>3680</v>
      </c>
      <c r="D25" s="489" t="str">
        <f>入力シート!L98</f>
        <v/>
      </c>
      <c r="E25" s="489"/>
      <c r="F25" s="489"/>
      <c r="G25" s="489"/>
      <c r="H25" s="490"/>
    </row>
    <row r="26" spans="2:8" ht="18.75" customHeight="1" x14ac:dyDescent="0.15">
      <c r="B26" s="494"/>
      <c r="C26" s="491" t="s">
        <v>3818</v>
      </c>
      <c r="D26" s="193" t="s">
        <v>3683</v>
      </c>
      <c r="E26" s="194" t="str">
        <f>入力シート!L100</f>
        <v/>
      </c>
      <c r="F26" s="195" t="s">
        <v>3684</v>
      </c>
      <c r="G26" s="194" t="str">
        <f>入力シート!L101</f>
        <v/>
      </c>
      <c r="H26" s="196"/>
    </row>
    <row r="27" spans="2:8" ht="49.5" customHeight="1" x14ac:dyDescent="0.15">
      <c r="B27" s="495"/>
      <c r="C27" s="492"/>
      <c r="D27" s="486" t="str">
        <f>入力シート!L102</f>
        <v/>
      </c>
      <c r="E27" s="486"/>
      <c r="F27" s="486"/>
      <c r="G27" s="486"/>
      <c r="H27" s="487"/>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FF"/>
  </sheetPr>
  <dimension ref="B1:F58"/>
  <sheetViews>
    <sheetView workbookViewId="0"/>
  </sheetViews>
  <sheetFormatPr defaultRowHeight="13.5" x14ac:dyDescent="0.15"/>
  <cols>
    <col min="1" max="1" width="3.625" style="155" customWidth="1"/>
    <col min="2" max="2" width="5.625" style="155" customWidth="1"/>
    <col min="3" max="3" width="36.75" style="155" customWidth="1"/>
    <col min="4" max="4" width="14.375" style="155" customWidth="1"/>
    <col min="5" max="5" width="15.25" style="155" customWidth="1"/>
    <col min="6" max="6" width="13.125" style="155" customWidth="1"/>
    <col min="7" max="16384" width="9" style="155"/>
  </cols>
  <sheetData>
    <row r="1" spans="2:6" ht="18.75" x14ac:dyDescent="0.15">
      <c r="B1" s="182" t="s">
        <v>3820</v>
      </c>
    </row>
    <row r="3" spans="2:6" ht="6.75" customHeight="1" x14ac:dyDescent="0.15"/>
    <row r="4" spans="2:6" ht="14.25" x14ac:dyDescent="0.15">
      <c r="C4" s="197" t="s">
        <v>3788</v>
      </c>
    </row>
    <row r="5" spans="2:6" ht="5.25" customHeight="1" x14ac:dyDescent="0.15"/>
    <row r="6" spans="2:6" ht="18" customHeight="1" x14ac:dyDescent="0.15">
      <c r="B6" s="500" t="s">
        <v>3709</v>
      </c>
      <c r="C6" s="496" t="s">
        <v>3787</v>
      </c>
      <c r="D6" s="496"/>
      <c r="E6" s="496" t="s">
        <v>3786</v>
      </c>
      <c r="F6" s="498" t="s">
        <v>3783</v>
      </c>
    </row>
    <row r="7" spans="2:6" ht="18" customHeight="1" x14ac:dyDescent="0.15">
      <c r="B7" s="501"/>
      <c r="C7" s="198" t="s">
        <v>3710</v>
      </c>
      <c r="D7" s="198" t="s">
        <v>3711</v>
      </c>
      <c r="E7" s="497"/>
      <c r="F7" s="499"/>
    </row>
    <row r="8" spans="2:6" ht="15.75" customHeight="1" x14ac:dyDescent="0.15">
      <c r="B8" s="199">
        <v>1</v>
      </c>
      <c r="C8" s="200" t="str">
        <f>入力シート!L208</f>
        <v>福知山市字内記</v>
      </c>
      <c r="D8" s="201" t="str">
        <f>入力シート!M208</f>
        <v>13-1</v>
      </c>
      <c r="E8" s="202">
        <f>入力シート!N208</f>
        <v>1</v>
      </c>
      <c r="F8" s="203" t="str">
        <f>入力シート!O208</f>
        <v/>
      </c>
    </row>
    <row r="9" spans="2:6" ht="15.75" customHeight="1" x14ac:dyDescent="0.15">
      <c r="B9" s="199">
        <v>2</v>
      </c>
      <c r="C9" s="200" t="str">
        <f>入力シート!L209</f>
        <v/>
      </c>
      <c r="D9" s="201" t="str">
        <f>入力シート!M209</f>
        <v/>
      </c>
      <c r="E9" s="202" t="str">
        <f>入力シート!N209</f>
        <v/>
      </c>
      <c r="F9" s="203" t="str">
        <f>入力シート!O209</f>
        <v/>
      </c>
    </row>
    <row r="10" spans="2:6" ht="15.75" customHeight="1" x14ac:dyDescent="0.15">
      <c r="B10" s="199">
        <v>3</v>
      </c>
      <c r="C10" s="200" t="str">
        <f>入力シート!L210</f>
        <v/>
      </c>
      <c r="D10" s="201" t="str">
        <f>入力シート!M210</f>
        <v/>
      </c>
      <c r="E10" s="202" t="str">
        <f>入力シート!N210</f>
        <v/>
      </c>
      <c r="F10" s="203" t="str">
        <f>入力シート!O210</f>
        <v/>
      </c>
    </row>
    <row r="11" spans="2:6" ht="15.75" customHeight="1" x14ac:dyDescent="0.15">
      <c r="B11" s="199">
        <v>4</v>
      </c>
      <c r="C11" s="200" t="str">
        <f>入力シート!L211</f>
        <v/>
      </c>
      <c r="D11" s="201" t="str">
        <f>入力シート!M211</f>
        <v/>
      </c>
      <c r="E11" s="202" t="str">
        <f>入力シート!N211</f>
        <v/>
      </c>
      <c r="F11" s="203" t="str">
        <f>入力シート!O211</f>
        <v/>
      </c>
    </row>
    <row r="12" spans="2:6" ht="15.75" customHeight="1" x14ac:dyDescent="0.15">
      <c r="B12" s="199">
        <v>5</v>
      </c>
      <c r="C12" s="200" t="str">
        <f>入力シート!L212</f>
        <v/>
      </c>
      <c r="D12" s="201" t="str">
        <f>入力シート!M212</f>
        <v/>
      </c>
      <c r="E12" s="202" t="str">
        <f>入力シート!N212</f>
        <v/>
      </c>
      <c r="F12" s="203" t="str">
        <f>入力シート!O212</f>
        <v/>
      </c>
    </row>
    <row r="13" spans="2:6" ht="15.75" customHeight="1" x14ac:dyDescent="0.15">
      <c r="B13" s="199">
        <v>6</v>
      </c>
      <c r="C13" s="200" t="str">
        <f>入力シート!L213</f>
        <v/>
      </c>
      <c r="D13" s="201" t="str">
        <f>入力シート!M213</f>
        <v/>
      </c>
      <c r="E13" s="202" t="str">
        <f>入力シート!N213</f>
        <v/>
      </c>
      <c r="F13" s="203" t="str">
        <f>入力シート!O213</f>
        <v/>
      </c>
    </row>
    <row r="14" spans="2:6" ht="15.75" customHeight="1" x14ac:dyDescent="0.15">
      <c r="B14" s="199">
        <v>7</v>
      </c>
      <c r="C14" s="200" t="str">
        <f>入力シート!L214</f>
        <v/>
      </c>
      <c r="D14" s="201" t="str">
        <f>入力シート!M214</f>
        <v/>
      </c>
      <c r="E14" s="202" t="str">
        <f>入力シート!N214</f>
        <v/>
      </c>
      <c r="F14" s="203" t="str">
        <f>入力シート!O214</f>
        <v/>
      </c>
    </row>
    <row r="15" spans="2:6" ht="15.75" customHeight="1" x14ac:dyDescent="0.15">
      <c r="B15" s="199">
        <v>8</v>
      </c>
      <c r="C15" s="200" t="str">
        <f>入力シート!L215</f>
        <v/>
      </c>
      <c r="D15" s="201" t="str">
        <f>入力シート!M215</f>
        <v/>
      </c>
      <c r="E15" s="202" t="str">
        <f>入力シート!N215</f>
        <v/>
      </c>
      <c r="F15" s="203" t="str">
        <f>入力シート!O215</f>
        <v/>
      </c>
    </row>
    <row r="16" spans="2:6" ht="15.75" customHeight="1" x14ac:dyDescent="0.15">
      <c r="B16" s="199">
        <v>9</v>
      </c>
      <c r="C16" s="200" t="str">
        <f>入力シート!L216</f>
        <v/>
      </c>
      <c r="D16" s="201" t="str">
        <f>入力シート!M216</f>
        <v/>
      </c>
      <c r="E16" s="202" t="str">
        <f>入力シート!N216</f>
        <v/>
      </c>
      <c r="F16" s="203" t="str">
        <f>入力シート!O216</f>
        <v/>
      </c>
    </row>
    <row r="17" spans="2:6" ht="15.75" customHeight="1" x14ac:dyDescent="0.15">
      <c r="B17" s="199">
        <v>10</v>
      </c>
      <c r="C17" s="200" t="str">
        <f>入力シート!L217</f>
        <v/>
      </c>
      <c r="D17" s="201" t="str">
        <f>入力シート!M217</f>
        <v/>
      </c>
      <c r="E17" s="202" t="str">
        <f>入力シート!N217</f>
        <v/>
      </c>
      <c r="F17" s="203" t="str">
        <f>入力シート!O217</f>
        <v/>
      </c>
    </row>
    <row r="18" spans="2:6" ht="15.75" customHeight="1" x14ac:dyDescent="0.15">
      <c r="B18" s="199">
        <v>11</v>
      </c>
      <c r="C18" s="200" t="str">
        <f>入力シート!L218</f>
        <v/>
      </c>
      <c r="D18" s="201" t="str">
        <f>入力シート!M218</f>
        <v/>
      </c>
      <c r="E18" s="202" t="str">
        <f>入力シート!N218</f>
        <v/>
      </c>
      <c r="F18" s="203" t="str">
        <f>入力シート!O218</f>
        <v/>
      </c>
    </row>
    <row r="19" spans="2:6" ht="15.75" customHeight="1" x14ac:dyDescent="0.15">
      <c r="B19" s="199">
        <v>12</v>
      </c>
      <c r="C19" s="200" t="str">
        <f>入力シート!L219</f>
        <v/>
      </c>
      <c r="D19" s="201" t="str">
        <f>入力シート!M219</f>
        <v/>
      </c>
      <c r="E19" s="202" t="str">
        <f>入力シート!N219</f>
        <v/>
      </c>
      <c r="F19" s="203" t="str">
        <f>入力シート!O219</f>
        <v/>
      </c>
    </row>
    <row r="20" spans="2:6" ht="15.75" customHeight="1" x14ac:dyDescent="0.15">
      <c r="B20" s="199">
        <v>13</v>
      </c>
      <c r="C20" s="200" t="str">
        <f>入力シート!L220</f>
        <v/>
      </c>
      <c r="D20" s="201" t="str">
        <f>入力シート!M220</f>
        <v/>
      </c>
      <c r="E20" s="202" t="str">
        <f>入力シート!N220</f>
        <v/>
      </c>
      <c r="F20" s="203" t="str">
        <f>入力シート!O220</f>
        <v/>
      </c>
    </row>
    <row r="21" spans="2:6" ht="15.75" customHeight="1" x14ac:dyDescent="0.15">
      <c r="B21" s="199">
        <v>14</v>
      </c>
      <c r="C21" s="200" t="str">
        <f>入力シート!L221</f>
        <v/>
      </c>
      <c r="D21" s="201" t="str">
        <f>入力シート!M221</f>
        <v/>
      </c>
      <c r="E21" s="202" t="str">
        <f>入力シート!N221</f>
        <v/>
      </c>
      <c r="F21" s="203" t="str">
        <f>入力シート!O221</f>
        <v/>
      </c>
    </row>
    <row r="22" spans="2:6" ht="15.75" customHeight="1" x14ac:dyDescent="0.15">
      <c r="B22" s="199">
        <v>15</v>
      </c>
      <c r="C22" s="200" t="str">
        <f>入力シート!L222</f>
        <v/>
      </c>
      <c r="D22" s="201" t="str">
        <f>入力シート!M222</f>
        <v/>
      </c>
      <c r="E22" s="202" t="str">
        <f>入力シート!N222</f>
        <v/>
      </c>
      <c r="F22" s="203" t="str">
        <f>入力シート!O222</f>
        <v/>
      </c>
    </row>
    <row r="23" spans="2:6" ht="15.75" customHeight="1" x14ac:dyDescent="0.15">
      <c r="B23" s="199">
        <v>16</v>
      </c>
      <c r="C23" s="200" t="str">
        <f>入力シート!L223</f>
        <v/>
      </c>
      <c r="D23" s="201" t="str">
        <f>入力シート!M223</f>
        <v/>
      </c>
      <c r="E23" s="202" t="str">
        <f>入力シート!N223</f>
        <v/>
      </c>
      <c r="F23" s="203" t="str">
        <f>入力シート!O223</f>
        <v/>
      </c>
    </row>
    <row r="24" spans="2:6" ht="15.75" customHeight="1" x14ac:dyDescent="0.15">
      <c r="B24" s="199">
        <v>17</v>
      </c>
      <c r="C24" s="200" t="str">
        <f>入力シート!L224</f>
        <v/>
      </c>
      <c r="D24" s="201" t="str">
        <f>入力シート!M224</f>
        <v/>
      </c>
      <c r="E24" s="202" t="str">
        <f>入力シート!N224</f>
        <v/>
      </c>
      <c r="F24" s="203" t="str">
        <f>入力シート!O224</f>
        <v/>
      </c>
    </row>
    <row r="25" spans="2:6" ht="15.75" customHeight="1" x14ac:dyDescent="0.15">
      <c r="B25" s="199">
        <v>18</v>
      </c>
      <c r="C25" s="200" t="str">
        <f>入力シート!L225</f>
        <v/>
      </c>
      <c r="D25" s="201" t="str">
        <f>入力シート!M225</f>
        <v/>
      </c>
      <c r="E25" s="202" t="str">
        <f>入力シート!N225</f>
        <v/>
      </c>
      <c r="F25" s="203" t="str">
        <f>入力シート!O225</f>
        <v/>
      </c>
    </row>
    <row r="26" spans="2:6" ht="15.75" customHeight="1" x14ac:dyDescent="0.15">
      <c r="B26" s="199">
        <v>19</v>
      </c>
      <c r="C26" s="200" t="str">
        <f>入力シート!L226</f>
        <v/>
      </c>
      <c r="D26" s="201" t="str">
        <f>入力シート!M226</f>
        <v/>
      </c>
      <c r="E26" s="202" t="str">
        <f>入力シート!N226</f>
        <v/>
      </c>
      <c r="F26" s="203" t="str">
        <f>入力シート!O226</f>
        <v/>
      </c>
    </row>
    <row r="27" spans="2:6" ht="15.75" customHeight="1" x14ac:dyDescent="0.15">
      <c r="B27" s="199">
        <v>20</v>
      </c>
      <c r="C27" s="200" t="str">
        <f>入力シート!L227</f>
        <v/>
      </c>
      <c r="D27" s="201" t="str">
        <f>入力シート!M227</f>
        <v/>
      </c>
      <c r="E27" s="202" t="str">
        <f>入力シート!N227</f>
        <v/>
      </c>
      <c r="F27" s="203" t="str">
        <f>入力シート!O227</f>
        <v/>
      </c>
    </row>
    <row r="28" spans="2:6" ht="15.75" customHeight="1" x14ac:dyDescent="0.15">
      <c r="B28" s="199">
        <v>21</v>
      </c>
      <c r="C28" s="200" t="str">
        <f>入力シート!L228</f>
        <v/>
      </c>
      <c r="D28" s="201" t="str">
        <f>入力シート!M228</f>
        <v/>
      </c>
      <c r="E28" s="202" t="str">
        <f>入力シート!N228</f>
        <v/>
      </c>
      <c r="F28" s="203" t="str">
        <f>入力シート!O228</f>
        <v/>
      </c>
    </row>
    <row r="29" spans="2:6" ht="15.75" customHeight="1" x14ac:dyDescent="0.15">
      <c r="B29" s="199">
        <v>22</v>
      </c>
      <c r="C29" s="200" t="str">
        <f>入力シート!L229</f>
        <v/>
      </c>
      <c r="D29" s="201" t="str">
        <f>入力シート!M229</f>
        <v/>
      </c>
      <c r="E29" s="202" t="str">
        <f>入力シート!N229</f>
        <v/>
      </c>
      <c r="F29" s="203" t="str">
        <f>入力シート!O229</f>
        <v/>
      </c>
    </row>
    <row r="30" spans="2:6" ht="15.75" customHeight="1" x14ac:dyDescent="0.15">
      <c r="B30" s="199">
        <v>23</v>
      </c>
      <c r="C30" s="200" t="str">
        <f>入力シート!L230</f>
        <v/>
      </c>
      <c r="D30" s="201" t="str">
        <f>入力シート!M230</f>
        <v/>
      </c>
      <c r="E30" s="202" t="str">
        <f>入力シート!N230</f>
        <v/>
      </c>
      <c r="F30" s="203" t="str">
        <f>入力シート!O230</f>
        <v/>
      </c>
    </row>
    <row r="31" spans="2:6" ht="15.75" customHeight="1" x14ac:dyDescent="0.15">
      <c r="B31" s="199">
        <v>24</v>
      </c>
      <c r="C31" s="200" t="str">
        <f>入力シート!L231</f>
        <v/>
      </c>
      <c r="D31" s="201" t="str">
        <f>入力シート!M231</f>
        <v/>
      </c>
      <c r="E31" s="202" t="str">
        <f>入力シート!N231</f>
        <v/>
      </c>
      <c r="F31" s="203" t="str">
        <f>入力シート!O231</f>
        <v/>
      </c>
    </row>
    <row r="32" spans="2:6" ht="15.75" customHeight="1" x14ac:dyDescent="0.15">
      <c r="B32" s="199">
        <v>25</v>
      </c>
      <c r="C32" s="200" t="str">
        <f>入力シート!L232</f>
        <v/>
      </c>
      <c r="D32" s="201" t="str">
        <f>入力シート!M232</f>
        <v/>
      </c>
      <c r="E32" s="202" t="str">
        <f>入力シート!N232</f>
        <v/>
      </c>
      <c r="F32" s="203" t="str">
        <f>入力シート!O232</f>
        <v/>
      </c>
    </row>
    <row r="33" spans="2:6" ht="15.75" customHeight="1" x14ac:dyDescent="0.15">
      <c r="B33" s="199">
        <v>26</v>
      </c>
      <c r="C33" s="200" t="str">
        <f>入力シート!L233</f>
        <v/>
      </c>
      <c r="D33" s="201" t="str">
        <f>入力シート!M233</f>
        <v/>
      </c>
      <c r="E33" s="202" t="str">
        <f>入力シート!N233</f>
        <v/>
      </c>
      <c r="F33" s="203" t="str">
        <f>入力シート!O233</f>
        <v/>
      </c>
    </row>
    <row r="34" spans="2:6" ht="15.75" customHeight="1" x14ac:dyDescent="0.15">
      <c r="B34" s="199">
        <v>27</v>
      </c>
      <c r="C34" s="200" t="str">
        <f>入力シート!L234</f>
        <v/>
      </c>
      <c r="D34" s="201" t="str">
        <f>入力シート!M234</f>
        <v/>
      </c>
      <c r="E34" s="202" t="str">
        <f>入力シート!N234</f>
        <v/>
      </c>
      <c r="F34" s="203" t="str">
        <f>入力シート!O234</f>
        <v/>
      </c>
    </row>
    <row r="35" spans="2:6" ht="15.75" customHeight="1" x14ac:dyDescent="0.15">
      <c r="B35" s="199">
        <v>28</v>
      </c>
      <c r="C35" s="200" t="str">
        <f>入力シート!L235</f>
        <v/>
      </c>
      <c r="D35" s="201" t="str">
        <f>入力シート!M235</f>
        <v/>
      </c>
      <c r="E35" s="202" t="str">
        <f>入力シート!N235</f>
        <v/>
      </c>
      <c r="F35" s="203" t="str">
        <f>入力シート!O235</f>
        <v/>
      </c>
    </row>
    <row r="36" spans="2:6" ht="15.75" customHeight="1" x14ac:dyDescent="0.15">
      <c r="B36" s="199">
        <v>29</v>
      </c>
      <c r="C36" s="200" t="str">
        <f>入力シート!L236</f>
        <v/>
      </c>
      <c r="D36" s="201" t="str">
        <f>入力シート!M236</f>
        <v/>
      </c>
      <c r="E36" s="202" t="str">
        <f>入力シート!N236</f>
        <v/>
      </c>
      <c r="F36" s="203" t="str">
        <f>入力シート!O236</f>
        <v/>
      </c>
    </row>
    <row r="37" spans="2:6" ht="15.75" customHeight="1" x14ac:dyDescent="0.15">
      <c r="B37" s="199">
        <v>30</v>
      </c>
      <c r="C37" s="200" t="str">
        <f>入力シート!L237</f>
        <v/>
      </c>
      <c r="D37" s="201" t="str">
        <f>入力シート!M237</f>
        <v/>
      </c>
      <c r="E37" s="202" t="str">
        <f>入力シート!N237</f>
        <v/>
      </c>
      <c r="F37" s="203" t="str">
        <f>入力シート!O237</f>
        <v/>
      </c>
    </row>
    <row r="38" spans="2:6" ht="15.75" customHeight="1" x14ac:dyDescent="0.15">
      <c r="B38" s="199">
        <v>31</v>
      </c>
      <c r="C38" s="200" t="str">
        <f>入力シート!L238</f>
        <v/>
      </c>
      <c r="D38" s="201" t="str">
        <f>入力シート!M238</f>
        <v/>
      </c>
      <c r="E38" s="202" t="str">
        <f>入力シート!N238</f>
        <v/>
      </c>
      <c r="F38" s="203" t="str">
        <f>入力シート!O238</f>
        <v/>
      </c>
    </row>
    <row r="39" spans="2:6" ht="15.75" customHeight="1" x14ac:dyDescent="0.15">
      <c r="B39" s="199">
        <v>32</v>
      </c>
      <c r="C39" s="200" t="str">
        <f>入力シート!L239</f>
        <v/>
      </c>
      <c r="D39" s="201" t="str">
        <f>入力シート!M239</f>
        <v/>
      </c>
      <c r="E39" s="202" t="str">
        <f>入力シート!N239</f>
        <v/>
      </c>
      <c r="F39" s="203" t="str">
        <f>入力シート!O239</f>
        <v/>
      </c>
    </row>
    <row r="40" spans="2:6" ht="15.75" customHeight="1" x14ac:dyDescent="0.15">
      <c r="B40" s="199">
        <v>33</v>
      </c>
      <c r="C40" s="200" t="str">
        <f>入力シート!L240</f>
        <v/>
      </c>
      <c r="D40" s="201" t="str">
        <f>入力シート!M240</f>
        <v/>
      </c>
      <c r="E40" s="202" t="str">
        <f>入力シート!N240</f>
        <v/>
      </c>
      <c r="F40" s="203" t="str">
        <f>入力シート!O240</f>
        <v/>
      </c>
    </row>
    <row r="41" spans="2:6" ht="15.75" customHeight="1" x14ac:dyDescent="0.15">
      <c r="B41" s="199">
        <v>34</v>
      </c>
      <c r="C41" s="200" t="str">
        <f>入力シート!L241</f>
        <v/>
      </c>
      <c r="D41" s="201" t="str">
        <f>入力シート!M241</f>
        <v/>
      </c>
      <c r="E41" s="202" t="str">
        <f>入力シート!N241</f>
        <v/>
      </c>
      <c r="F41" s="203" t="str">
        <f>入力シート!O241</f>
        <v/>
      </c>
    </row>
    <row r="42" spans="2:6" ht="15.75" customHeight="1" x14ac:dyDescent="0.15">
      <c r="B42" s="199">
        <v>35</v>
      </c>
      <c r="C42" s="200" t="str">
        <f>入力シート!L242</f>
        <v/>
      </c>
      <c r="D42" s="201" t="str">
        <f>入力シート!M242</f>
        <v/>
      </c>
      <c r="E42" s="202" t="str">
        <f>入力シート!N242</f>
        <v/>
      </c>
      <c r="F42" s="203" t="str">
        <f>入力シート!O242</f>
        <v/>
      </c>
    </row>
    <row r="43" spans="2:6" ht="15.75" customHeight="1" x14ac:dyDescent="0.15">
      <c r="B43" s="199">
        <v>36</v>
      </c>
      <c r="C43" s="200" t="str">
        <f>入力シート!L243</f>
        <v/>
      </c>
      <c r="D43" s="201" t="str">
        <f>入力シート!M243</f>
        <v/>
      </c>
      <c r="E43" s="202" t="str">
        <f>入力シート!N243</f>
        <v/>
      </c>
      <c r="F43" s="203" t="str">
        <f>入力シート!O243</f>
        <v/>
      </c>
    </row>
    <row r="44" spans="2:6" ht="15.75" customHeight="1" x14ac:dyDescent="0.15">
      <c r="B44" s="199">
        <v>37</v>
      </c>
      <c r="C44" s="200" t="str">
        <f>入力シート!L244</f>
        <v/>
      </c>
      <c r="D44" s="201" t="str">
        <f>入力シート!M244</f>
        <v/>
      </c>
      <c r="E44" s="202" t="str">
        <f>入力シート!N244</f>
        <v/>
      </c>
      <c r="F44" s="203" t="str">
        <f>入力シート!O244</f>
        <v/>
      </c>
    </row>
    <row r="45" spans="2:6" ht="15.75" customHeight="1" x14ac:dyDescent="0.15">
      <c r="B45" s="199">
        <v>38</v>
      </c>
      <c r="C45" s="200" t="str">
        <f>入力シート!L245</f>
        <v/>
      </c>
      <c r="D45" s="201" t="str">
        <f>入力シート!M245</f>
        <v/>
      </c>
      <c r="E45" s="202" t="str">
        <f>入力シート!N245</f>
        <v/>
      </c>
      <c r="F45" s="203" t="str">
        <f>入力シート!O245</f>
        <v/>
      </c>
    </row>
    <row r="46" spans="2:6" ht="15.75" customHeight="1" x14ac:dyDescent="0.15">
      <c r="B46" s="199">
        <v>39</v>
      </c>
      <c r="C46" s="200" t="str">
        <f>入力シート!L246</f>
        <v/>
      </c>
      <c r="D46" s="201" t="str">
        <f>入力シート!M246</f>
        <v/>
      </c>
      <c r="E46" s="202" t="str">
        <f>入力シート!N246</f>
        <v/>
      </c>
      <c r="F46" s="203" t="str">
        <f>入力シート!O246</f>
        <v/>
      </c>
    </row>
    <row r="47" spans="2:6" ht="15.75" customHeight="1" x14ac:dyDescent="0.15">
      <c r="B47" s="199">
        <v>40</v>
      </c>
      <c r="C47" s="200" t="str">
        <f>入力シート!L247</f>
        <v/>
      </c>
      <c r="D47" s="201" t="str">
        <f>入力シート!M247</f>
        <v/>
      </c>
      <c r="E47" s="202" t="str">
        <f>入力シート!N247</f>
        <v/>
      </c>
      <c r="F47" s="203" t="str">
        <f>入力シート!O247</f>
        <v/>
      </c>
    </row>
    <row r="48" spans="2:6" ht="15.75" customHeight="1" x14ac:dyDescent="0.15">
      <c r="B48" s="199">
        <v>41</v>
      </c>
      <c r="C48" s="200" t="str">
        <f>入力シート!L248</f>
        <v/>
      </c>
      <c r="D48" s="201" t="str">
        <f>入力シート!M248</f>
        <v/>
      </c>
      <c r="E48" s="202" t="str">
        <f>入力シート!N248</f>
        <v/>
      </c>
      <c r="F48" s="203" t="str">
        <f>入力シート!O248</f>
        <v/>
      </c>
    </row>
    <row r="49" spans="2:6" ht="15.75" customHeight="1" x14ac:dyDescent="0.15">
      <c r="B49" s="199">
        <v>42</v>
      </c>
      <c r="C49" s="200" t="str">
        <f>入力シート!L249</f>
        <v/>
      </c>
      <c r="D49" s="201" t="str">
        <f>入力シート!M249</f>
        <v/>
      </c>
      <c r="E49" s="202" t="str">
        <f>入力シート!N249</f>
        <v/>
      </c>
      <c r="F49" s="203" t="str">
        <f>入力シート!O249</f>
        <v/>
      </c>
    </row>
    <row r="50" spans="2:6" ht="15.75" customHeight="1" x14ac:dyDescent="0.15">
      <c r="B50" s="199">
        <v>43</v>
      </c>
      <c r="C50" s="200" t="str">
        <f>入力シート!L250</f>
        <v/>
      </c>
      <c r="D50" s="201" t="str">
        <f>入力シート!M250</f>
        <v/>
      </c>
      <c r="E50" s="202" t="str">
        <f>入力シート!N250</f>
        <v/>
      </c>
      <c r="F50" s="203" t="str">
        <f>入力シート!O250</f>
        <v/>
      </c>
    </row>
    <row r="51" spans="2:6" ht="15.75" customHeight="1" x14ac:dyDescent="0.15">
      <c r="B51" s="199">
        <v>44</v>
      </c>
      <c r="C51" s="200" t="str">
        <f>入力シート!L251</f>
        <v/>
      </c>
      <c r="D51" s="201" t="str">
        <f>入力シート!M251</f>
        <v/>
      </c>
      <c r="E51" s="202" t="str">
        <f>入力シート!N251</f>
        <v/>
      </c>
      <c r="F51" s="203" t="str">
        <f>入力シート!O251</f>
        <v/>
      </c>
    </row>
    <row r="52" spans="2:6" ht="15.75" customHeight="1" x14ac:dyDescent="0.15">
      <c r="B52" s="199">
        <v>45</v>
      </c>
      <c r="C52" s="200" t="str">
        <f>入力シート!L252</f>
        <v/>
      </c>
      <c r="D52" s="201" t="str">
        <f>入力シート!M252</f>
        <v/>
      </c>
      <c r="E52" s="202" t="str">
        <f>入力シート!N252</f>
        <v/>
      </c>
      <c r="F52" s="203" t="str">
        <f>入力シート!O252</f>
        <v/>
      </c>
    </row>
    <row r="53" spans="2:6" ht="15.75" customHeight="1" x14ac:dyDescent="0.15">
      <c r="B53" s="199">
        <v>46</v>
      </c>
      <c r="C53" s="200" t="str">
        <f>入力シート!L253</f>
        <v/>
      </c>
      <c r="D53" s="201" t="str">
        <f>入力シート!M253</f>
        <v/>
      </c>
      <c r="E53" s="202" t="str">
        <f>入力シート!N253</f>
        <v/>
      </c>
      <c r="F53" s="203" t="str">
        <f>入力シート!O253</f>
        <v/>
      </c>
    </row>
    <row r="54" spans="2:6" ht="15.75" customHeight="1" x14ac:dyDescent="0.15">
      <c r="B54" s="199">
        <v>47</v>
      </c>
      <c r="C54" s="200" t="str">
        <f>入力シート!L254</f>
        <v/>
      </c>
      <c r="D54" s="201" t="str">
        <f>入力シート!M254</f>
        <v/>
      </c>
      <c r="E54" s="202" t="str">
        <f>入力シート!N254</f>
        <v/>
      </c>
      <c r="F54" s="203" t="str">
        <f>入力シート!O254</f>
        <v/>
      </c>
    </row>
    <row r="55" spans="2:6" ht="15.75" customHeight="1" x14ac:dyDescent="0.15">
      <c r="B55" s="199">
        <v>48</v>
      </c>
      <c r="C55" s="200" t="str">
        <f>入力シート!L255</f>
        <v/>
      </c>
      <c r="D55" s="201" t="str">
        <f>入力シート!M255</f>
        <v/>
      </c>
      <c r="E55" s="202" t="str">
        <f>入力シート!N255</f>
        <v/>
      </c>
      <c r="F55" s="203" t="str">
        <f>入力シート!O255</f>
        <v/>
      </c>
    </row>
    <row r="56" spans="2:6" ht="15.75" customHeight="1" x14ac:dyDescent="0.15">
      <c r="B56" s="199">
        <v>49</v>
      </c>
      <c r="C56" s="200" t="str">
        <f>入力シート!L256</f>
        <v/>
      </c>
      <c r="D56" s="201" t="str">
        <f>入力シート!M256</f>
        <v/>
      </c>
      <c r="E56" s="202" t="str">
        <f>入力シート!N256</f>
        <v/>
      </c>
      <c r="F56" s="203" t="str">
        <f>入力シート!O256</f>
        <v/>
      </c>
    </row>
    <row r="57" spans="2:6" ht="15.75" customHeight="1" x14ac:dyDescent="0.15">
      <c r="B57" s="199">
        <v>50</v>
      </c>
      <c r="C57" s="200" t="str">
        <f>入力シート!L257</f>
        <v/>
      </c>
      <c r="D57" s="201" t="str">
        <f>入力シート!M257</f>
        <v/>
      </c>
      <c r="E57" s="202" t="str">
        <f>入力シート!N257</f>
        <v/>
      </c>
      <c r="F57" s="203" t="str">
        <f>入力シート!O257</f>
        <v/>
      </c>
    </row>
    <row r="58" spans="2:6" ht="19.5" customHeight="1" x14ac:dyDescent="0.15">
      <c r="B58" s="502" t="s">
        <v>3715</v>
      </c>
      <c r="C58" s="503"/>
      <c r="D58" s="503"/>
      <c r="E58" s="204">
        <f>SUM(E8:E57)</f>
        <v>1</v>
      </c>
      <c r="F58" s="205"/>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FF"/>
  </sheetPr>
  <dimension ref="B1:G13"/>
  <sheetViews>
    <sheetView workbookViewId="0"/>
  </sheetViews>
  <sheetFormatPr defaultRowHeight="13.5" x14ac:dyDescent="0.15"/>
  <cols>
    <col min="1" max="1" width="3.625" style="155" customWidth="1"/>
    <col min="2" max="2" width="22.125" style="155" customWidth="1"/>
    <col min="3" max="3" width="4.375" style="155" customWidth="1"/>
    <col min="4" max="4" width="6.25" style="155" customWidth="1"/>
    <col min="5" max="5" width="4" style="155" customWidth="1"/>
    <col min="6" max="6" width="8.375" style="155" customWidth="1"/>
    <col min="7" max="7" width="43.125" style="155" customWidth="1"/>
    <col min="8" max="16384" width="9" style="155"/>
  </cols>
  <sheetData>
    <row r="1" spans="2:7" ht="18.75" x14ac:dyDescent="0.15">
      <c r="B1" s="182" t="s">
        <v>3821</v>
      </c>
      <c r="C1" s="182"/>
    </row>
    <row r="3" spans="2:7" ht="6.75" customHeight="1" x14ac:dyDescent="0.15"/>
    <row r="4" spans="2:7" ht="27" customHeight="1" x14ac:dyDescent="0.15">
      <c r="B4" s="508" t="s">
        <v>3805</v>
      </c>
      <c r="C4" s="508"/>
      <c r="D4" s="508"/>
      <c r="E4" s="508"/>
      <c r="F4" s="508"/>
      <c r="G4" s="508"/>
    </row>
    <row r="5" spans="2:7" ht="5.25" customHeight="1" x14ac:dyDescent="0.15"/>
    <row r="7" spans="2:7" ht="56.25" customHeight="1" x14ac:dyDescent="0.15">
      <c r="B7" s="206" t="s">
        <v>3806</v>
      </c>
      <c r="C7" s="509" t="str">
        <f>入力シート!L278</f>
        <v/>
      </c>
      <c r="D7" s="509"/>
      <c r="E7" s="509"/>
      <c r="F7" s="509"/>
      <c r="G7" s="510"/>
    </row>
    <row r="8" spans="2:7" ht="27.75" customHeight="1" x14ac:dyDescent="0.15">
      <c r="B8" s="513" t="s">
        <v>3807</v>
      </c>
      <c r="C8" s="193" t="s">
        <v>3683</v>
      </c>
      <c r="D8" s="194" t="str">
        <f>入力シート!L279</f>
        <v/>
      </c>
      <c r="E8" s="195" t="s">
        <v>3684</v>
      </c>
      <c r="F8" s="194" t="str">
        <f>入力シート!L280</f>
        <v/>
      </c>
      <c r="G8" s="196"/>
    </row>
    <row r="9" spans="2:7" ht="68.25" customHeight="1" x14ac:dyDescent="0.15">
      <c r="B9" s="513"/>
      <c r="C9" s="511" t="str">
        <f>入力シート!L281</f>
        <v/>
      </c>
      <c r="D9" s="511"/>
      <c r="E9" s="511"/>
      <c r="F9" s="511"/>
      <c r="G9" s="512"/>
    </row>
    <row r="10" spans="2:7" ht="42.75" customHeight="1" x14ac:dyDescent="0.15">
      <c r="B10" s="207" t="s">
        <v>3686</v>
      </c>
      <c r="C10" s="504" t="str">
        <f>入力シート!L282</f>
        <v/>
      </c>
      <c r="D10" s="504"/>
      <c r="E10" s="504"/>
      <c r="F10" s="504"/>
      <c r="G10" s="505"/>
    </row>
    <row r="11" spans="2:7" ht="39" customHeight="1" x14ac:dyDescent="0.15">
      <c r="B11" s="207" t="s">
        <v>3687</v>
      </c>
      <c r="C11" s="504" t="str">
        <f>入力シート!L283</f>
        <v>－</v>
      </c>
      <c r="D11" s="504"/>
      <c r="E11" s="504"/>
      <c r="F11" s="504"/>
      <c r="G11" s="505"/>
    </row>
    <row r="12" spans="2:7" ht="36" customHeight="1" x14ac:dyDescent="0.15">
      <c r="B12" s="207" t="s">
        <v>3808</v>
      </c>
      <c r="C12" s="504" t="str">
        <f>入力シート!L284</f>
        <v>－</v>
      </c>
      <c r="D12" s="504"/>
      <c r="E12" s="504"/>
      <c r="F12" s="504"/>
      <c r="G12" s="505"/>
    </row>
    <row r="13" spans="2:7" ht="94.5" customHeight="1" x14ac:dyDescent="0.15">
      <c r="B13" s="208" t="s">
        <v>3809</v>
      </c>
      <c r="C13" s="506" t="str">
        <f>入力シート!L285</f>
        <v/>
      </c>
      <c r="D13" s="506"/>
      <c r="E13" s="506"/>
      <c r="F13" s="506"/>
      <c r="G13" s="507"/>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B2:AH56"/>
  <sheetViews>
    <sheetView workbookViewId="0">
      <selection activeCell="K10" sqref="K10"/>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514" t="s">
        <v>3662</v>
      </c>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row>
    <row r="4" spans="2:34" ht="16.5" customHeight="1" x14ac:dyDescent="0.15">
      <c r="W4" s="515"/>
      <c r="X4" s="515"/>
      <c r="Y4" s="596"/>
      <c r="Z4" s="596"/>
      <c r="AA4" s="27" t="s">
        <v>3664</v>
      </c>
      <c r="AB4" s="596"/>
      <c r="AC4" s="596"/>
      <c r="AD4" s="27" t="s">
        <v>3668</v>
      </c>
      <c r="AE4" s="596"/>
      <c r="AF4" s="596"/>
      <c r="AG4" s="27" t="s">
        <v>3663</v>
      </c>
    </row>
    <row r="5" spans="2:34" ht="16.5" customHeight="1" x14ac:dyDescent="0.15">
      <c r="D5" s="515"/>
      <c r="E5" s="515"/>
      <c r="F5" s="515"/>
      <c r="G5" s="515"/>
      <c r="H5" s="515"/>
      <c r="I5" s="515"/>
      <c r="J5" s="51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597"/>
      <c r="I10" s="598"/>
      <c r="J10" s="28"/>
      <c r="K10" s="8" t="s">
        <v>3664</v>
      </c>
      <c r="L10" s="28"/>
      <c r="M10" s="8" t="s">
        <v>3668</v>
      </c>
      <c r="N10" s="28"/>
      <c r="O10" s="9" t="s">
        <v>3663</v>
      </c>
      <c r="P10" s="10" t="s">
        <v>3673</v>
      </c>
      <c r="Q10" s="8"/>
      <c r="R10" s="8"/>
      <c r="S10" s="8"/>
      <c r="T10" s="8"/>
      <c r="U10" s="12"/>
      <c r="V10" s="29" t="s">
        <v>3941</v>
      </c>
      <c r="W10" s="11" t="s">
        <v>3669</v>
      </c>
      <c r="X10" s="11"/>
      <c r="Y10" s="29" t="s">
        <v>3941</v>
      </c>
      <c r="Z10" s="11" t="s">
        <v>3670</v>
      </c>
      <c r="AA10" s="11"/>
      <c r="AB10" s="29" t="s">
        <v>3941</v>
      </c>
      <c r="AC10" s="11" t="s">
        <v>3671</v>
      </c>
      <c r="AD10" s="11"/>
      <c r="AE10" s="516" t="s">
        <v>3728</v>
      </c>
      <c r="AF10" s="516"/>
      <c r="AG10" s="516"/>
      <c r="AH10" s="517"/>
    </row>
    <row r="11" spans="2:34" ht="16.5" customHeight="1" x14ac:dyDescent="0.15">
      <c r="B11" s="522" t="s">
        <v>3674</v>
      </c>
      <c r="C11" s="523"/>
      <c r="D11" s="523"/>
      <c r="E11" s="523"/>
      <c r="F11" s="523"/>
      <c r="G11" s="523"/>
      <c r="H11" s="523"/>
      <c r="I11" s="523"/>
      <c r="J11" s="523"/>
      <c r="K11" s="523"/>
      <c r="L11" s="523"/>
      <c r="M11" s="523"/>
      <c r="N11" s="523"/>
      <c r="O11" s="523"/>
      <c r="P11" s="523"/>
      <c r="Q11" s="523"/>
      <c r="R11" s="523"/>
      <c r="S11" s="523"/>
      <c r="T11" s="523"/>
      <c r="U11" s="524"/>
      <c r="V11" s="525" t="s">
        <v>3675</v>
      </c>
      <c r="W11" s="523"/>
      <c r="X11" s="523"/>
      <c r="Y11" s="523"/>
      <c r="Z11" s="523"/>
      <c r="AA11" s="523"/>
      <c r="AB11" s="523"/>
      <c r="AC11" s="523"/>
      <c r="AD11" s="523"/>
      <c r="AE11" s="523"/>
      <c r="AF11" s="523"/>
      <c r="AG11" s="523"/>
      <c r="AH11" s="524"/>
    </row>
    <row r="12" spans="2:34" ht="13.5" customHeight="1" x14ac:dyDescent="0.15">
      <c r="B12" s="526" t="s">
        <v>3676</v>
      </c>
      <c r="C12" s="527" t="s">
        <v>3678</v>
      </c>
      <c r="D12" s="527"/>
      <c r="E12" s="527"/>
      <c r="F12" s="527"/>
      <c r="G12" s="527"/>
      <c r="H12" s="527"/>
      <c r="I12" s="527"/>
      <c r="J12" s="527"/>
      <c r="K12" s="527"/>
      <c r="L12" s="527"/>
      <c r="M12" s="527"/>
      <c r="N12" s="527"/>
      <c r="O12" s="527"/>
      <c r="P12" s="527"/>
      <c r="Q12" s="527"/>
      <c r="R12" s="527"/>
      <c r="S12" s="527"/>
      <c r="T12" s="527"/>
      <c r="U12" s="528"/>
      <c r="V12" s="518" t="s">
        <v>3679</v>
      </c>
      <c r="W12" s="518"/>
      <c r="X12" s="518"/>
      <c r="Y12" s="518"/>
      <c r="Z12" s="518"/>
      <c r="AA12" s="518"/>
      <c r="AB12" s="518"/>
      <c r="AC12" s="518"/>
      <c r="AD12" s="518"/>
      <c r="AE12" s="518"/>
      <c r="AF12" s="518"/>
      <c r="AG12" s="518"/>
      <c r="AH12" s="519"/>
    </row>
    <row r="13" spans="2:34" ht="23.25" customHeight="1" x14ac:dyDescent="0.15">
      <c r="B13" s="526"/>
      <c r="C13" s="529"/>
      <c r="D13" s="529"/>
      <c r="E13" s="529"/>
      <c r="F13" s="529"/>
      <c r="G13" s="529"/>
      <c r="H13" s="529"/>
      <c r="I13" s="529"/>
      <c r="J13" s="529"/>
      <c r="K13" s="529"/>
      <c r="L13" s="529"/>
      <c r="M13" s="529"/>
      <c r="N13" s="529"/>
      <c r="O13" s="529"/>
      <c r="P13" s="529"/>
      <c r="Q13" s="529"/>
      <c r="R13" s="529"/>
      <c r="S13" s="529"/>
      <c r="T13" s="529"/>
      <c r="U13" s="530"/>
      <c r="V13" s="520"/>
      <c r="W13" s="520"/>
      <c r="X13" s="520"/>
      <c r="Y13" s="520"/>
      <c r="Z13" s="520"/>
      <c r="AA13" s="520"/>
      <c r="AB13" s="520"/>
      <c r="AC13" s="520"/>
      <c r="AD13" s="520"/>
      <c r="AE13" s="520"/>
      <c r="AF13" s="520"/>
      <c r="AG13" s="520"/>
      <c r="AH13" s="521"/>
    </row>
    <row r="14" spans="2:34" ht="12" customHeight="1" x14ac:dyDescent="0.15">
      <c r="B14" s="526"/>
      <c r="C14" s="531"/>
      <c r="D14" s="531"/>
      <c r="E14" s="531"/>
      <c r="F14" s="531"/>
      <c r="G14" s="531"/>
      <c r="H14" s="531"/>
      <c r="I14" s="531"/>
      <c r="J14" s="531"/>
      <c r="K14" s="531"/>
      <c r="L14" s="531"/>
      <c r="M14" s="531"/>
      <c r="N14" s="531"/>
      <c r="O14" s="531"/>
      <c r="P14" s="531"/>
      <c r="Q14" s="531"/>
      <c r="R14" s="531"/>
      <c r="S14" s="531"/>
      <c r="T14" s="531"/>
      <c r="U14" s="532"/>
      <c r="V14" s="533" t="s">
        <v>3680</v>
      </c>
      <c r="W14" s="533"/>
      <c r="X14" s="533"/>
      <c r="Y14" s="533"/>
      <c r="Z14" s="533"/>
      <c r="AA14" s="534"/>
      <c r="AB14" s="534"/>
      <c r="AC14" s="534"/>
      <c r="AD14" s="534"/>
      <c r="AE14" s="534"/>
      <c r="AF14" s="534"/>
      <c r="AG14" s="534"/>
      <c r="AH14" s="535"/>
    </row>
    <row r="15" spans="2:34" ht="13.5" customHeight="1" x14ac:dyDescent="0.15">
      <c r="B15" s="526"/>
      <c r="C15" s="536" t="s">
        <v>3681</v>
      </c>
      <c r="D15" s="518"/>
      <c r="E15" s="518"/>
      <c r="F15" s="518"/>
      <c r="G15" s="518"/>
      <c r="H15" s="518"/>
      <c r="I15" s="518"/>
      <c r="J15" s="518"/>
      <c r="K15" s="518"/>
      <c r="L15" s="518"/>
      <c r="M15" s="518"/>
      <c r="N15" s="518"/>
      <c r="O15" s="518"/>
      <c r="P15" s="518"/>
      <c r="Q15" s="518"/>
      <c r="R15" s="518"/>
      <c r="S15" s="518"/>
      <c r="T15" s="518"/>
      <c r="U15" s="519"/>
      <c r="V15" s="518" t="s">
        <v>3682</v>
      </c>
      <c r="W15" s="518"/>
      <c r="X15" s="518"/>
      <c r="Y15" s="518"/>
      <c r="Z15" s="518"/>
      <c r="AA15" s="518"/>
      <c r="AB15" s="518"/>
      <c r="AC15" s="518"/>
      <c r="AD15" s="518"/>
      <c r="AE15" s="518"/>
      <c r="AF15" s="518"/>
      <c r="AG15" s="518"/>
      <c r="AH15" s="519"/>
    </row>
    <row r="16" spans="2:34" ht="16.5" customHeight="1" x14ac:dyDescent="0.15">
      <c r="B16" s="526"/>
      <c r="C16" s="15" t="s">
        <v>3683</v>
      </c>
      <c r="D16" s="520"/>
      <c r="E16" s="520"/>
      <c r="F16" s="7" t="s">
        <v>3684</v>
      </c>
      <c r="G16" s="520"/>
      <c r="H16" s="520"/>
      <c r="I16" s="520"/>
      <c r="J16" s="520"/>
      <c r="K16" s="520"/>
      <c r="L16" s="520"/>
      <c r="M16" s="520"/>
      <c r="N16" s="520"/>
      <c r="O16" s="520"/>
      <c r="P16" s="520"/>
      <c r="Q16" s="520"/>
      <c r="R16" s="520"/>
      <c r="S16" s="520"/>
      <c r="T16" s="520"/>
      <c r="U16" s="521"/>
      <c r="V16" s="7" t="s">
        <v>3683</v>
      </c>
      <c r="W16" s="520"/>
      <c r="X16" s="520"/>
      <c r="Y16" s="7" t="s">
        <v>3684</v>
      </c>
      <c r="Z16" s="520"/>
      <c r="AA16" s="520"/>
      <c r="AB16" s="520"/>
      <c r="AC16" s="520"/>
      <c r="AD16" s="520"/>
      <c r="AE16" s="520"/>
      <c r="AF16" s="520"/>
      <c r="AG16" s="520"/>
      <c r="AH16" s="521"/>
    </row>
    <row r="17" spans="2:34" ht="23.25" customHeight="1" x14ac:dyDescent="0.15">
      <c r="B17" s="526"/>
      <c r="C17" s="537"/>
      <c r="D17" s="538"/>
      <c r="E17" s="538"/>
      <c r="F17" s="538"/>
      <c r="G17" s="538"/>
      <c r="H17" s="538"/>
      <c r="I17" s="538"/>
      <c r="J17" s="538"/>
      <c r="K17" s="538"/>
      <c r="L17" s="538"/>
      <c r="M17" s="538"/>
      <c r="N17" s="538"/>
      <c r="O17" s="538"/>
      <c r="P17" s="538"/>
      <c r="Q17" s="538"/>
      <c r="R17" s="538"/>
      <c r="S17" s="538"/>
      <c r="T17" s="538"/>
      <c r="U17" s="539"/>
      <c r="V17" s="540"/>
      <c r="W17" s="540"/>
      <c r="X17" s="540"/>
      <c r="Y17" s="540"/>
      <c r="Z17" s="540"/>
      <c r="AA17" s="540"/>
      <c r="AB17" s="540"/>
      <c r="AC17" s="540"/>
      <c r="AD17" s="540"/>
      <c r="AE17" s="540"/>
      <c r="AF17" s="540"/>
      <c r="AG17" s="540"/>
      <c r="AH17" s="541"/>
    </row>
    <row r="18" spans="2:34" ht="16.5" customHeight="1" x14ac:dyDescent="0.15">
      <c r="B18" s="526"/>
      <c r="C18" s="542" t="s">
        <v>3685</v>
      </c>
      <c r="D18" s="543"/>
      <c r="E18" s="544"/>
      <c r="F18" s="13" t="s">
        <v>3686</v>
      </c>
      <c r="G18" s="13"/>
      <c r="H18" s="13"/>
      <c r="I18" s="548"/>
      <c r="J18" s="549"/>
      <c r="K18" s="549"/>
      <c r="L18" s="549"/>
      <c r="M18" s="549"/>
      <c r="N18" s="549"/>
      <c r="O18" s="549"/>
      <c r="P18" s="549"/>
      <c r="Q18" s="549"/>
      <c r="R18" s="549"/>
      <c r="S18" s="549"/>
      <c r="T18" s="549"/>
      <c r="U18" s="550"/>
      <c r="V18" s="551" t="s">
        <v>3707</v>
      </c>
      <c r="W18" s="552"/>
      <c r="X18" s="552"/>
      <c r="Y18" s="552"/>
      <c r="Z18" s="552"/>
      <c r="AA18" s="552"/>
      <c r="AB18" s="552"/>
      <c r="AC18" s="552"/>
      <c r="AD18" s="552"/>
      <c r="AE18" s="552"/>
      <c r="AF18" s="552"/>
      <c r="AG18" s="552"/>
      <c r="AH18" s="552"/>
    </row>
    <row r="19" spans="2:34" ht="16.5" customHeight="1" x14ac:dyDescent="0.15">
      <c r="B19" s="526"/>
      <c r="C19" s="545"/>
      <c r="D19" s="546"/>
      <c r="E19" s="547"/>
      <c r="F19" s="19" t="s">
        <v>3687</v>
      </c>
      <c r="G19" s="19"/>
      <c r="H19" s="13"/>
      <c r="I19" s="548"/>
      <c r="J19" s="549"/>
      <c r="K19" s="549"/>
      <c r="L19" s="549"/>
      <c r="M19" s="549"/>
      <c r="N19" s="549"/>
      <c r="O19" s="549"/>
      <c r="P19" s="549"/>
      <c r="Q19" s="549"/>
      <c r="R19" s="549"/>
      <c r="S19" s="549"/>
      <c r="T19" s="549"/>
      <c r="U19" s="550"/>
      <c r="V19" s="553"/>
      <c r="W19" s="554"/>
      <c r="X19" s="554"/>
      <c r="Y19" s="554"/>
      <c r="Z19" s="554"/>
      <c r="AA19" s="554"/>
      <c r="AB19" s="554"/>
      <c r="AC19" s="554"/>
      <c r="AD19" s="554"/>
      <c r="AE19" s="554"/>
      <c r="AF19" s="554"/>
      <c r="AG19" s="554"/>
      <c r="AH19" s="554"/>
    </row>
    <row r="20" spans="2:34" ht="13.5" customHeight="1" x14ac:dyDescent="0.15">
      <c r="B20" s="526"/>
      <c r="C20" s="555" t="s">
        <v>3688</v>
      </c>
      <c r="D20" s="556"/>
      <c r="E20" s="557"/>
      <c r="F20" s="30" t="s">
        <v>3942</v>
      </c>
      <c r="G20" s="518" t="s">
        <v>3689</v>
      </c>
      <c r="H20" s="518"/>
      <c r="I20" s="518"/>
      <c r="J20" s="518"/>
      <c r="K20" s="518"/>
      <c r="L20" s="518"/>
      <c r="M20" s="518"/>
      <c r="N20" s="518"/>
      <c r="O20" s="518"/>
      <c r="P20" s="518"/>
      <c r="Q20" s="518"/>
      <c r="R20" s="518"/>
      <c r="S20" s="518"/>
      <c r="T20" s="518"/>
      <c r="U20" s="519"/>
      <c r="V20" s="553"/>
      <c r="W20" s="554"/>
      <c r="X20" s="554"/>
      <c r="Y20" s="554"/>
      <c r="Z20" s="554"/>
      <c r="AA20" s="554"/>
      <c r="AB20" s="554"/>
      <c r="AC20" s="554"/>
      <c r="AD20" s="554"/>
      <c r="AE20" s="554"/>
      <c r="AF20" s="554"/>
      <c r="AG20" s="554"/>
      <c r="AH20" s="554"/>
    </row>
    <row r="21" spans="2:34" ht="13.5" customHeight="1" x14ac:dyDescent="0.15">
      <c r="B21" s="526"/>
      <c r="C21" s="558"/>
      <c r="D21" s="559"/>
      <c r="E21" s="560"/>
      <c r="F21" s="31" t="s">
        <v>3941</v>
      </c>
      <c r="G21" s="554" t="s">
        <v>3690</v>
      </c>
      <c r="H21" s="554"/>
      <c r="I21" s="554"/>
      <c r="J21" s="554"/>
      <c r="K21" s="554"/>
      <c r="L21" s="554"/>
      <c r="M21" s="520"/>
      <c r="N21" s="520"/>
      <c r="O21" s="520"/>
      <c r="P21" s="520"/>
      <c r="Q21" s="520"/>
      <c r="R21" s="520"/>
      <c r="S21" s="520"/>
      <c r="T21" s="554" t="s">
        <v>3691</v>
      </c>
      <c r="U21" s="564"/>
      <c r="V21" s="553"/>
      <c r="W21" s="554"/>
      <c r="X21" s="554"/>
      <c r="Y21" s="554"/>
      <c r="Z21" s="554"/>
      <c r="AA21" s="554"/>
      <c r="AB21" s="554"/>
      <c r="AC21" s="554"/>
      <c r="AD21" s="554"/>
      <c r="AE21" s="554"/>
      <c r="AF21" s="554"/>
      <c r="AG21" s="554"/>
      <c r="AH21" s="554"/>
    </row>
    <row r="22" spans="2:34" ht="13.5" customHeight="1" x14ac:dyDescent="0.15">
      <c r="B22" s="526"/>
      <c r="C22" s="561"/>
      <c r="D22" s="562"/>
      <c r="E22" s="563"/>
      <c r="F22" s="565"/>
      <c r="G22" s="565"/>
      <c r="H22" s="17" t="s">
        <v>3692</v>
      </c>
      <c r="I22" s="32" t="b">
        <v>0</v>
      </c>
      <c r="J22" s="565" t="s">
        <v>3693</v>
      </c>
      <c r="K22" s="565"/>
      <c r="L22" s="565"/>
      <c r="M22" s="565"/>
      <c r="N22" s="565"/>
      <c r="O22" s="565"/>
      <c r="P22" s="565"/>
      <c r="Q22" s="565"/>
      <c r="R22" s="565"/>
      <c r="S22" s="565"/>
      <c r="T22" s="565"/>
      <c r="U22" s="566"/>
      <c r="V22" s="553"/>
      <c r="W22" s="554"/>
      <c r="X22" s="554"/>
      <c r="Y22" s="554"/>
      <c r="Z22" s="554"/>
      <c r="AA22" s="554"/>
      <c r="AB22" s="554"/>
      <c r="AC22" s="554"/>
      <c r="AD22" s="554"/>
      <c r="AE22" s="554"/>
      <c r="AF22" s="554"/>
      <c r="AG22" s="554"/>
      <c r="AH22" s="554"/>
    </row>
    <row r="23" spans="2:34" ht="13.5" customHeight="1" x14ac:dyDescent="0.15">
      <c r="B23" s="584" t="s">
        <v>3677</v>
      </c>
      <c r="C23" s="567" t="s">
        <v>3694</v>
      </c>
      <c r="D23" s="568"/>
      <c r="E23" s="536" t="s">
        <v>3699</v>
      </c>
      <c r="F23" s="518"/>
      <c r="G23" s="518"/>
      <c r="H23" s="518"/>
      <c r="I23" s="518"/>
      <c r="J23" s="518"/>
      <c r="K23" s="518"/>
      <c r="L23" s="518"/>
      <c r="M23" s="518"/>
      <c r="N23" s="518"/>
      <c r="O23" s="518"/>
      <c r="P23" s="518"/>
      <c r="Q23" s="518"/>
      <c r="R23" s="518"/>
      <c r="S23" s="518"/>
      <c r="T23" s="518"/>
      <c r="U23" s="519"/>
      <c r="V23" s="553"/>
      <c r="W23" s="554"/>
      <c r="X23" s="554"/>
      <c r="Y23" s="554"/>
      <c r="Z23" s="554"/>
      <c r="AA23" s="554"/>
      <c r="AB23" s="554"/>
      <c r="AC23" s="554"/>
      <c r="AD23" s="554"/>
      <c r="AE23" s="554"/>
      <c r="AF23" s="554"/>
      <c r="AG23" s="554"/>
      <c r="AH23" s="554"/>
    </row>
    <row r="24" spans="2:34" ht="21" customHeight="1" x14ac:dyDescent="0.15">
      <c r="B24" s="585"/>
      <c r="C24" s="569"/>
      <c r="D24" s="570"/>
      <c r="E24" s="582"/>
      <c r="F24" s="534"/>
      <c r="G24" s="534"/>
      <c r="H24" s="534"/>
      <c r="I24" s="534"/>
      <c r="J24" s="534"/>
      <c r="K24" s="534"/>
      <c r="L24" s="534"/>
      <c r="M24" s="534"/>
      <c r="N24" s="534"/>
      <c r="O24" s="534"/>
      <c r="P24" s="534"/>
      <c r="Q24" s="534"/>
      <c r="R24" s="534"/>
      <c r="S24" s="534"/>
      <c r="T24" s="534"/>
      <c r="U24" s="535"/>
      <c r="V24" s="553"/>
      <c r="W24" s="554"/>
      <c r="X24" s="554"/>
      <c r="Y24" s="554"/>
      <c r="Z24" s="554"/>
      <c r="AA24" s="554"/>
      <c r="AB24" s="554"/>
      <c r="AC24" s="554"/>
      <c r="AD24" s="554"/>
      <c r="AE24" s="554"/>
      <c r="AF24" s="554"/>
      <c r="AG24" s="554"/>
      <c r="AH24" s="554"/>
    </row>
    <row r="25" spans="2:34" ht="12" customHeight="1" x14ac:dyDescent="0.15">
      <c r="B25" s="585"/>
      <c r="C25" s="569"/>
      <c r="D25" s="570"/>
      <c r="E25" s="555" t="s">
        <v>3688</v>
      </c>
      <c r="F25" s="557"/>
      <c r="G25" s="33" t="s">
        <v>3941</v>
      </c>
      <c r="H25" s="518" t="s">
        <v>3689</v>
      </c>
      <c r="I25" s="518"/>
      <c r="J25" s="518"/>
      <c r="K25" s="518"/>
      <c r="L25" s="518"/>
      <c r="M25" s="518"/>
      <c r="N25" s="518"/>
      <c r="O25" s="518"/>
      <c r="P25" s="518"/>
      <c r="Q25" s="518"/>
      <c r="R25" s="518"/>
      <c r="S25" s="518"/>
      <c r="T25" s="518"/>
      <c r="U25" s="519"/>
      <c r="V25" s="553"/>
      <c r="W25" s="554"/>
      <c r="X25" s="554"/>
      <c r="Y25" s="554"/>
      <c r="Z25" s="554"/>
      <c r="AA25" s="554"/>
      <c r="AB25" s="554"/>
      <c r="AC25" s="554"/>
      <c r="AD25" s="554"/>
      <c r="AE25" s="554"/>
      <c r="AF25" s="554"/>
      <c r="AG25" s="554"/>
      <c r="AH25" s="554"/>
    </row>
    <row r="26" spans="2:34" ht="12" customHeight="1" x14ac:dyDescent="0.15">
      <c r="B26" s="585"/>
      <c r="C26" s="569"/>
      <c r="D26" s="570"/>
      <c r="E26" s="558"/>
      <c r="F26" s="560"/>
      <c r="G26" s="34" t="s">
        <v>3941</v>
      </c>
      <c r="H26" s="554" t="s">
        <v>3690</v>
      </c>
      <c r="I26" s="554"/>
      <c r="J26" s="554"/>
      <c r="K26" s="554"/>
      <c r="L26" s="554"/>
      <c r="M26" s="554"/>
      <c r="N26" s="520"/>
      <c r="O26" s="520"/>
      <c r="P26" s="520"/>
      <c r="Q26" s="520"/>
      <c r="R26" s="520"/>
      <c r="S26" s="520"/>
      <c r="T26" s="520"/>
      <c r="U26" s="18" t="s">
        <v>3691</v>
      </c>
      <c r="V26" s="553"/>
      <c r="W26" s="554"/>
      <c r="X26" s="554"/>
      <c r="Y26" s="554"/>
      <c r="Z26" s="554"/>
      <c r="AA26" s="554"/>
      <c r="AB26" s="554"/>
      <c r="AC26" s="554"/>
      <c r="AD26" s="554"/>
      <c r="AE26" s="554"/>
      <c r="AF26" s="554"/>
      <c r="AG26" s="554"/>
      <c r="AH26" s="554"/>
    </row>
    <row r="27" spans="2:34" ht="12" customHeight="1" x14ac:dyDescent="0.15">
      <c r="B27" s="585"/>
      <c r="C27" s="587"/>
      <c r="D27" s="588"/>
      <c r="E27" s="561"/>
      <c r="F27" s="563"/>
      <c r="G27" s="561"/>
      <c r="H27" s="562"/>
      <c r="I27" s="17" t="s">
        <v>3692</v>
      </c>
      <c r="J27" s="32" t="b">
        <v>0</v>
      </c>
      <c r="K27" s="565" t="s">
        <v>3701</v>
      </c>
      <c r="L27" s="565"/>
      <c r="M27" s="565"/>
      <c r="N27" s="565"/>
      <c r="O27" s="565"/>
      <c r="P27" s="565"/>
      <c r="Q27" s="565"/>
      <c r="R27" s="565"/>
      <c r="S27" s="565"/>
      <c r="T27" s="565"/>
      <c r="U27" s="566"/>
      <c r="V27" s="553"/>
      <c r="W27" s="554"/>
      <c r="X27" s="554"/>
      <c r="Y27" s="554"/>
      <c r="Z27" s="554"/>
      <c r="AA27" s="554"/>
      <c r="AB27" s="554"/>
      <c r="AC27" s="554"/>
      <c r="AD27" s="554"/>
      <c r="AE27" s="554"/>
      <c r="AF27" s="554"/>
      <c r="AG27" s="554"/>
      <c r="AH27" s="554"/>
    </row>
    <row r="28" spans="2:34" ht="12" customHeight="1" x14ac:dyDescent="0.15">
      <c r="B28" s="585"/>
      <c r="C28" s="567" t="s">
        <v>3695</v>
      </c>
      <c r="D28" s="568"/>
      <c r="E28" s="14"/>
      <c r="F28" s="30" t="s">
        <v>3941</v>
      </c>
      <c r="G28" s="518" t="s">
        <v>3702</v>
      </c>
      <c r="H28" s="518"/>
      <c r="I28" s="518"/>
      <c r="J28" s="518"/>
      <c r="K28" s="518"/>
      <c r="L28" s="518"/>
      <c r="M28" s="518"/>
      <c r="N28" s="518"/>
      <c r="O28" s="518"/>
      <c r="P28" s="518"/>
      <c r="Q28" s="518"/>
      <c r="R28" s="518"/>
      <c r="S28" s="518"/>
      <c r="T28" s="518"/>
      <c r="U28" s="519"/>
      <c r="V28" s="553"/>
      <c r="W28" s="554"/>
      <c r="X28" s="554"/>
      <c r="Y28" s="554"/>
      <c r="Z28" s="554"/>
      <c r="AA28" s="554"/>
      <c r="AB28" s="554"/>
      <c r="AC28" s="554"/>
      <c r="AD28" s="554"/>
      <c r="AE28" s="554"/>
      <c r="AF28" s="554"/>
      <c r="AG28" s="554"/>
      <c r="AH28" s="554"/>
    </row>
    <row r="29" spans="2:34" ht="12" customHeight="1" x14ac:dyDescent="0.15">
      <c r="B29" s="585"/>
      <c r="C29" s="569"/>
      <c r="D29" s="570"/>
      <c r="E29" s="15"/>
      <c r="F29" s="31" t="s">
        <v>3941</v>
      </c>
      <c r="G29" s="554" t="s">
        <v>3703</v>
      </c>
      <c r="H29" s="554"/>
      <c r="I29" s="554"/>
      <c r="J29" s="554"/>
      <c r="K29" s="554"/>
      <c r="L29" s="554"/>
      <c r="M29" s="554"/>
      <c r="N29" s="554"/>
      <c r="O29" s="554"/>
      <c r="P29" s="554"/>
      <c r="Q29" s="554"/>
      <c r="R29" s="554"/>
      <c r="S29" s="554"/>
      <c r="T29" s="554"/>
      <c r="U29" s="564"/>
      <c r="V29" s="553"/>
      <c r="W29" s="554"/>
      <c r="X29" s="554"/>
      <c r="Y29" s="554"/>
      <c r="Z29" s="554"/>
      <c r="AA29" s="554"/>
      <c r="AB29" s="554"/>
      <c r="AC29" s="554"/>
      <c r="AD29" s="554"/>
      <c r="AE29" s="554"/>
      <c r="AF29" s="554"/>
      <c r="AG29" s="554"/>
      <c r="AH29" s="554"/>
    </row>
    <row r="30" spans="2:34" ht="12" customHeight="1" x14ac:dyDescent="0.15">
      <c r="B30" s="585"/>
      <c r="C30" s="569"/>
      <c r="D30" s="570"/>
      <c r="E30" s="571"/>
      <c r="F30" s="554"/>
      <c r="G30" s="554"/>
      <c r="H30" s="554"/>
      <c r="I30" s="554"/>
      <c r="J30" s="554" t="s">
        <v>3700</v>
      </c>
      <c r="K30" s="554"/>
      <c r="L30" s="554"/>
      <c r="M30" s="520"/>
      <c r="N30" s="520"/>
      <c r="O30" s="520"/>
      <c r="P30" s="520"/>
      <c r="Q30" s="520"/>
      <c r="R30" s="520"/>
      <c r="S30" s="520"/>
      <c r="T30" s="554" t="s">
        <v>3691</v>
      </c>
      <c r="U30" s="564"/>
      <c r="V30" s="553"/>
      <c r="W30" s="554"/>
      <c r="X30" s="554"/>
      <c r="Y30" s="554"/>
      <c r="Z30" s="554"/>
      <c r="AA30" s="554"/>
      <c r="AB30" s="554"/>
      <c r="AC30" s="554"/>
      <c r="AD30" s="554"/>
      <c r="AE30" s="554"/>
      <c r="AF30" s="554"/>
      <c r="AG30" s="554"/>
      <c r="AH30" s="554"/>
    </row>
    <row r="31" spans="2:34" ht="12" customHeight="1" x14ac:dyDescent="0.15">
      <c r="B31" s="585"/>
      <c r="C31" s="582" t="s">
        <v>3696</v>
      </c>
      <c r="D31" s="583"/>
      <c r="E31" s="16"/>
      <c r="F31" s="32" t="s">
        <v>3941</v>
      </c>
      <c r="G31" s="565" t="s">
        <v>3704</v>
      </c>
      <c r="H31" s="565"/>
      <c r="I31" s="565"/>
      <c r="J31" s="565"/>
      <c r="K31" s="565"/>
      <c r="L31" s="565"/>
      <c r="M31" s="565"/>
      <c r="N31" s="565"/>
      <c r="O31" s="565"/>
      <c r="P31" s="565"/>
      <c r="Q31" s="565"/>
      <c r="R31" s="565"/>
      <c r="S31" s="565"/>
      <c r="T31" s="565"/>
      <c r="U31" s="566"/>
      <c r="V31" s="553"/>
      <c r="W31" s="554"/>
      <c r="X31" s="554"/>
      <c r="Y31" s="554"/>
      <c r="Z31" s="554"/>
      <c r="AA31" s="554"/>
      <c r="AB31" s="554"/>
      <c r="AC31" s="554"/>
      <c r="AD31" s="554"/>
      <c r="AE31" s="554"/>
      <c r="AF31" s="554"/>
      <c r="AG31" s="554"/>
      <c r="AH31" s="554"/>
    </row>
    <row r="32" spans="2:34" ht="12" customHeight="1" x14ac:dyDescent="0.15">
      <c r="B32" s="585"/>
      <c r="C32" s="567" t="s">
        <v>3697</v>
      </c>
      <c r="D32" s="568"/>
      <c r="E32" s="14"/>
      <c r="F32" s="30" t="s">
        <v>3941</v>
      </c>
      <c r="G32" s="518" t="s">
        <v>3705</v>
      </c>
      <c r="H32" s="518"/>
      <c r="I32" s="518"/>
      <c r="J32" s="518"/>
      <c r="K32" s="518"/>
      <c r="L32" s="518"/>
      <c r="M32" s="518"/>
      <c r="N32" s="518"/>
      <c r="O32" s="518"/>
      <c r="P32" s="518"/>
      <c r="Q32" s="518"/>
      <c r="R32" s="518"/>
      <c r="S32" s="518"/>
      <c r="T32" s="518"/>
      <c r="U32" s="519"/>
      <c r="V32" s="553"/>
      <c r="W32" s="554"/>
      <c r="X32" s="554"/>
      <c r="Y32" s="554"/>
      <c r="Z32" s="554"/>
      <c r="AA32" s="554"/>
      <c r="AB32" s="554"/>
      <c r="AC32" s="554"/>
      <c r="AD32" s="554"/>
      <c r="AE32" s="554"/>
      <c r="AF32" s="554"/>
      <c r="AG32" s="554"/>
      <c r="AH32" s="554"/>
    </row>
    <row r="33" spans="2:34" ht="12" customHeight="1" x14ac:dyDescent="0.15">
      <c r="B33" s="585"/>
      <c r="C33" s="569"/>
      <c r="D33" s="570"/>
      <c r="E33" s="15"/>
      <c r="F33" s="31" t="s">
        <v>3941</v>
      </c>
      <c r="G33" s="554" t="s">
        <v>3706</v>
      </c>
      <c r="H33" s="554"/>
      <c r="I33" s="554"/>
      <c r="J33" s="554"/>
      <c r="K33" s="554"/>
      <c r="L33" s="554"/>
      <c r="M33" s="554"/>
      <c r="N33" s="554"/>
      <c r="O33" s="554"/>
      <c r="P33" s="554"/>
      <c r="Q33" s="554"/>
      <c r="R33" s="554"/>
      <c r="S33" s="554"/>
      <c r="T33" s="554"/>
      <c r="U33" s="564"/>
      <c r="V33" s="553"/>
      <c r="W33" s="554"/>
      <c r="X33" s="554"/>
      <c r="Y33" s="554"/>
      <c r="Z33" s="554"/>
      <c r="AA33" s="554"/>
      <c r="AB33" s="554"/>
      <c r="AC33" s="554"/>
      <c r="AD33" s="554"/>
      <c r="AE33" s="554"/>
      <c r="AF33" s="554"/>
      <c r="AG33" s="554"/>
      <c r="AH33" s="554"/>
    </row>
    <row r="34" spans="2:34" ht="12" customHeight="1" x14ac:dyDescent="0.15">
      <c r="B34" s="585"/>
      <c r="C34" s="569"/>
      <c r="D34" s="570"/>
      <c r="E34" s="571"/>
      <c r="F34" s="554"/>
      <c r="G34" s="554"/>
      <c r="H34" s="554"/>
      <c r="I34" s="554"/>
      <c r="J34" s="554" t="s">
        <v>3700</v>
      </c>
      <c r="K34" s="554"/>
      <c r="L34" s="554"/>
      <c r="M34" s="520"/>
      <c r="N34" s="520"/>
      <c r="O34" s="520"/>
      <c r="P34" s="520"/>
      <c r="Q34" s="520"/>
      <c r="R34" s="520"/>
      <c r="S34" s="520"/>
      <c r="T34" s="554" t="s">
        <v>3691</v>
      </c>
      <c r="U34" s="564"/>
      <c r="V34" s="553"/>
      <c r="W34" s="554"/>
      <c r="X34" s="554"/>
      <c r="Y34" s="554"/>
      <c r="Z34" s="554"/>
      <c r="AA34" s="554"/>
      <c r="AB34" s="554"/>
      <c r="AC34" s="554"/>
      <c r="AD34" s="554"/>
      <c r="AE34" s="554"/>
      <c r="AF34" s="554"/>
      <c r="AG34" s="554"/>
      <c r="AH34" s="554"/>
    </row>
    <row r="35" spans="2:34" ht="12" customHeight="1" x14ac:dyDescent="0.15">
      <c r="B35" s="586"/>
      <c r="C35" s="572" t="s">
        <v>3698</v>
      </c>
      <c r="D35" s="573"/>
      <c r="E35" s="22"/>
      <c r="F35" s="35" t="s">
        <v>3941</v>
      </c>
      <c r="G35" s="574" t="s">
        <v>3704</v>
      </c>
      <c r="H35" s="574"/>
      <c r="I35" s="574"/>
      <c r="J35" s="574"/>
      <c r="K35" s="574"/>
      <c r="L35" s="574"/>
      <c r="M35" s="574"/>
      <c r="N35" s="574"/>
      <c r="O35" s="574"/>
      <c r="P35" s="574"/>
      <c r="Q35" s="574"/>
      <c r="R35" s="574"/>
      <c r="S35" s="574"/>
      <c r="T35" s="574"/>
      <c r="U35" s="575"/>
      <c r="V35" s="553"/>
      <c r="W35" s="554"/>
      <c r="X35" s="554"/>
      <c r="Y35" s="554"/>
      <c r="Z35" s="554"/>
      <c r="AA35" s="554"/>
      <c r="AB35" s="554"/>
      <c r="AC35" s="554"/>
      <c r="AD35" s="554"/>
      <c r="AE35" s="554"/>
      <c r="AF35" s="554"/>
      <c r="AG35" s="554"/>
      <c r="AH35" s="554"/>
    </row>
    <row r="36" spans="2:34" ht="16.5" customHeight="1" x14ac:dyDescent="0.15">
      <c r="B36" s="7"/>
      <c r="C36" s="7"/>
      <c r="D36" s="7"/>
      <c r="E36" s="7"/>
      <c r="F36" s="7"/>
      <c r="G36" s="7"/>
      <c r="H36" s="7"/>
      <c r="I36" s="7"/>
      <c r="J36" s="576"/>
      <c r="K36" s="576"/>
      <c r="L36" s="576"/>
      <c r="M36" s="576"/>
      <c r="N36" s="576"/>
      <c r="O36" s="576"/>
      <c r="P36" s="576"/>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577"/>
      <c r="K37" s="577"/>
      <c r="L37" s="577"/>
      <c r="M37" s="577"/>
      <c r="N37" s="577"/>
      <c r="O37" s="577"/>
      <c r="P37" s="577"/>
      <c r="Q37" s="7"/>
      <c r="R37" s="7"/>
      <c r="S37" s="7"/>
      <c r="T37" s="7"/>
      <c r="U37" s="7"/>
      <c r="V37" s="7"/>
      <c r="W37" s="7"/>
      <c r="X37" s="7"/>
      <c r="Y37" s="7"/>
      <c r="Z37" s="7"/>
      <c r="AA37" s="7"/>
      <c r="AB37" s="7"/>
      <c r="AC37" s="7"/>
      <c r="AD37" s="7"/>
      <c r="AE37" s="7"/>
      <c r="AF37" s="7"/>
      <c r="AG37" s="7"/>
      <c r="AH37" s="7"/>
    </row>
    <row r="38" spans="2:34" ht="16.5" customHeight="1" x14ac:dyDescent="0.15">
      <c r="B38" s="522" t="s">
        <v>3709</v>
      </c>
      <c r="C38" s="523" t="s">
        <v>3712</v>
      </c>
      <c r="D38" s="523"/>
      <c r="E38" s="523"/>
      <c r="F38" s="523"/>
      <c r="G38" s="523"/>
      <c r="H38" s="523"/>
      <c r="I38" s="523"/>
      <c r="J38" s="523"/>
      <c r="K38" s="523"/>
      <c r="L38" s="523"/>
      <c r="M38" s="523"/>
      <c r="N38" s="523"/>
      <c r="O38" s="523"/>
      <c r="P38" s="523"/>
      <c r="Q38" s="579" t="s">
        <v>3713</v>
      </c>
      <c r="R38" s="523"/>
      <c r="S38" s="523"/>
      <c r="T38" s="523"/>
      <c r="U38" s="579" t="s">
        <v>3714</v>
      </c>
      <c r="V38" s="523"/>
      <c r="W38" s="523"/>
      <c r="X38" s="524"/>
      <c r="Y38" s="589" t="s">
        <v>3716</v>
      </c>
      <c r="Z38" s="590"/>
      <c r="AA38" s="590"/>
      <c r="AB38" s="590"/>
      <c r="AC38" s="590"/>
      <c r="AD38" s="590"/>
      <c r="AE38" s="590"/>
      <c r="AF38" s="590"/>
      <c r="AG38" s="590"/>
      <c r="AH38" s="590"/>
    </row>
    <row r="39" spans="2:34" ht="16.5" customHeight="1" x14ac:dyDescent="0.15">
      <c r="B39" s="578"/>
      <c r="C39" s="580" t="s">
        <v>3710</v>
      </c>
      <c r="D39" s="580"/>
      <c r="E39" s="580"/>
      <c r="F39" s="580"/>
      <c r="G39" s="580"/>
      <c r="H39" s="580"/>
      <c r="I39" s="580"/>
      <c r="J39" s="580"/>
      <c r="K39" s="580"/>
      <c r="L39" s="580"/>
      <c r="M39" s="580" t="s">
        <v>3711</v>
      </c>
      <c r="N39" s="580"/>
      <c r="O39" s="580"/>
      <c r="P39" s="580"/>
      <c r="Q39" s="580"/>
      <c r="R39" s="580"/>
      <c r="S39" s="580"/>
      <c r="T39" s="580"/>
      <c r="U39" s="580"/>
      <c r="V39" s="580"/>
      <c r="W39" s="580"/>
      <c r="X39" s="581"/>
      <c r="Y39" s="591"/>
      <c r="Z39" s="590"/>
      <c r="AA39" s="590"/>
      <c r="AB39" s="590"/>
      <c r="AC39" s="590"/>
      <c r="AD39" s="590"/>
      <c r="AE39" s="590"/>
      <c r="AF39" s="590"/>
      <c r="AG39" s="590"/>
      <c r="AH39" s="590"/>
    </row>
    <row r="40" spans="2:34" ht="20.25" customHeight="1" x14ac:dyDescent="0.15">
      <c r="B40" s="23">
        <v>1</v>
      </c>
      <c r="C40" s="580"/>
      <c r="D40" s="580"/>
      <c r="E40" s="580"/>
      <c r="F40" s="580"/>
      <c r="G40" s="580"/>
      <c r="H40" s="580"/>
      <c r="I40" s="580"/>
      <c r="J40" s="580"/>
      <c r="K40" s="580"/>
      <c r="L40" s="580"/>
      <c r="M40" s="580"/>
      <c r="N40" s="580"/>
      <c r="O40" s="580"/>
      <c r="P40" s="580"/>
      <c r="Q40" s="592"/>
      <c r="R40" s="592"/>
      <c r="S40" s="592"/>
      <c r="T40" s="592"/>
      <c r="U40" s="580"/>
      <c r="V40" s="580"/>
      <c r="W40" s="580"/>
      <c r="X40" s="581"/>
      <c r="Y40" s="591"/>
      <c r="Z40" s="590"/>
      <c r="AA40" s="590"/>
      <c r="AB40" s="590"/>
      <c r="AC40" s="590"/>
      <c r="AD40" s="590"/>
      <c r="AE40" s="590"/>
      <c r="AF40" s="590"/>
      <c r="AG40" s="590"/>
      <c r="AH40" s="590"/>
    </row>
    <row r="41" spans="2:34" ht="20.25" customHeight="1" x14ac:dyDescent="0.15">
      <c r="B41" s="23">
        <v>2</v>
      </c>
      <c r="C41" s="580"/>
      <c r="D41" s="580"/>
      <c r="E41" s="580"/>
      <c r="F41" s="580"/>
      <c r="G41" s="580"/>
      <c r="H41" s="580"/>
      <c r="I41" s="580"/>
      <c r="J41" s="580"/>
      <c r="K41" s="580"/>
      <c r="L41" s="580"/>
      <c r="M41" s="580"/>
      <c r="N41" s="580"/>
      <c r="O41" s="580"/>
      <c r="P41" s="580"/>
      <c r="Q41" s="592"/>
      <c r="R41" s="592"/>
      <c r="S41" s="592"/>
      <c r="T41" s="592"/>
      <c r="U41" s="580"/>
      <c r="V41" s="580"/>
      <c r="W41" s="580"/>
      <c r="X41" s="581"/>
      <c r="Y41" s="591"/>
      <c r="Z41" s="590"/>
      <c r="AA41" s="590"/>
      <c r="AB41" s="590"/>
      <c r="AC41" s="590"/>
      <c r="AD41" s="590"/>
      <c r="AE41" s="590"/>
      <c r="AF41" s="590"/>
      <c r="AG41" s="590"/>
      <c r="AH41" s="590"/>
    </row>
    <row r="42" spans="2:34" ht="20.25" customHeight="1" x14ac:dyDescent="0.15">
      <c r="B42" s="23">
        <v>3</v>
      </c>
      <c r="C42" s="580"/>
      <c r="D42" s="580"/>
      <c r="E42" s="580"/>
      <c r="F42" s="580"/>
      <c r="G42" s="580"/>
      <c r="H42" s="580"/>
      <c r="I42" s="580"/>
      <c r="J42" s="580"/>
      <c r="K42" s="580"/>
      <c r="L42" s="580"/>
      <c r="M42" s="580"/>
      <c r="N42" s="580"/>
      <c r="O42" s="580"/>
      <c r="P42" s="580"/>
      <c r="Q42" s="592"/>
      <c r="R42" s="592"/>
      <c r="S42" s="592"/>
      <c r="T42" s="592"/>
      <c r="U42" s="580"/>
      <c r="V42" s="580"/>
      <c r="W42" s="580"/>
      <c r="X42" s="581"/>
      <c r="Y42" s="591"/>
      <c r="Z42" s="590"/>
      <c r="AA42" s="590"/>
      <c r="AB42" s="590"/>
      <c r="AC42" s="590"/>
      <c r="AD42" s="590"/>
      <c r="AE42" s="590"/>
      <c r="AF42" s="590"/>
      <c r="AG42" s="590"/>
      <c r="AH42" s="590"/>
    </row>
    <row r="43" spans="2:34" ht="20.25" customHeight="1" x14ac:dyDescent="0.15">
      <c r="B43" s="23">
        <v>4</v>
      </c>
      <c r="C43" s="580"/>
      <c r="D43" s="580"/>
      <c r="E43" s="580"/>
      <c r="F43" s="580"/>
      <c r="G43" s="580"/>
      <c r="H43" s="580"/>
      <c r="I43" s="580"/>
      <c r="J43" s="580"/>
      <c r="K43" s="580"/>
      <c r="L43" s="580"/>
      <c r="M43" s="580"/>
      <c r="N43" s="580"/>
      <c r="O43" s="580"/>
      <c r="P43" s="580"/>
      <c r="Q43" s="592"/>
      <c r="R43" s="592"/>
      <c r="S43" s="592"/>
      <c r="T43" s="592"/>
      <c r="U43" s="580"/>
      <c r="V43" s="580"/>
      <c r="W43" s="580"/>
      <c r="X43" s="581"/>
      <c r="Y43" s="591"/>
      <c r="Z43" s="590"/>
      <c r="AA43" s="590"/>
      <c r="AB43" s="590"/>
      <c r="AC43" s="590"/>
      <c r="AD43" s="590"/>
      <c r="AE43" s="590"/>
      <c r="AF43" s="590"/>
      <c r="AG43" s="590"/>
      <c r="AH43" s="590"/>
    </row>
    <row r="44" spans="2:34" ht="20.25" customHeight="1" x14ac:dyDescent="0.15">
      <c r="B44" s="23">
        <v>5</v>
      </c>
      <c r="C44" s="580"/>
      <c r="D44" s="580"/>
      <c r="E44" s="580"/>
      <c r="F44" s="580"/>
      <c r="G44" s="580"/>
      <c r="H44" s="580"/>
      <c r="I44" s="580"/>
      <c r="J44" s="580"/>
      <c r="K44" s="580"/>
      <c r="L44" s="580"/>
      <c r="M44" s="580"/>
      <c r="N44" s="580"/>
      <c r="O44" s="580"/>
      <c r="P44" s="580"/>
      <c r="Q44" s="592"/>
      <c r="R44" s="592"/>
      <c r="S44" s="592"/>
      <c r="T44" s="592"/>
      <c r="U44" s="580"/>
      <c r="V44" s="580"/>
      <c r="W44" s="580"/>
      <c r="X44" s="581"/>
      <c r="Y44" s="591"/>
      <c r="Z44" s="590"/>
      <c r="AA44" s="590"/>
      <c r="AB44" s="590"/>
      <c r="AC44" s="590"/>
      <c r="AD44" s="590"/>
      <c r="AE44" s="590"/>
      <c r="AF44" s="590"/>
      <c r="AG44" s="590"/>
      <c r="AH44" s="590"/>
    </row>
    <row r="45" spans="2:34" ht="16.5" customHeight="1" x14ac:dyDescent="0.15">
      <c r="B45" s="611" t="s">
        <v>3715</v>
      </c>
      <c r="C45" s="612"/>
      <c r="D45" s="612"/>
      <c r="E45" s="612"/>
      <c r="F45" s="612"/>
      <c r="G45" s="612"/>
      <c r="H45" s="612"/>
      <c r="I45" s="612"/>
      <c r="J45" s="612"/>
      <c r="K45" s="612"/>
      <c r="L45" s="612"/>
      <c r="M45" s="612"/>
      <c r="N45" s="612"/>
      <c r="O45" s="612"/>
      <c r="P45" s="612"/>
      <c r="Q45" s="613"/>
      <c r="R45" s="613"/>
      <c r="S45" s="613"/>
      <c r="T45" s="613"/>
      <c r="U45" s="593"/>
      <c r="V45" s="593"/>
      <c r="W45" s="593"/>
      <c r="X45" s="594"/>
      <c r="Y45" s="591"/>
      <c r="Z45" s="590"/>
      <c r="AA45" s="590"/>
      <c r="AB45" s="590"/>
      <c r="AC45" s="590"/>
      <c r="AD45" s="590"/>
      <c r="AE45" s="590"/>
      <c r="AF45" s="590"/>
      <c r="AG45" s="590"/>
      <c r="AH45" s="59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608" t="s">
        <v>3718</v>
      </c>
      <c r="C48" s="609"/>
      <c r="D48" s="609"/>
      <c r="E48" s="609"/>
      <c r="F48" s="525"/>
      <c r="G48" s="39" t="s">
        <v>3941</v>
      </c>
      <c r="H48" s="552" t="s">
        <v>3720</v>
      </c>
      <c r="I48" s="552"/>
      <c r="J48" s="552"/>
      <c r="K48" s="552"/>
      <c r="L48" s="552"/>
      <c r="M48" s="36" t="s">
        <v>3941</v>
      </c>
      <c r="N48" s="552" t="s">
        <v>3721</v>
      </c>
      <c r="O48" s="552"/>
      <c r="P48" s="552"/>
      <c r="Q48" s="552"/>
      <c r="R48" s="552"/>
      <c r="S48" s="552"/>
      <c r="T48" s="552"/>
      <c r="U48" s="552"/>
      <c r="V48" s="552"/>
      <c r="W48" s="552"/>
      <c r="X48" s="552"/>
      <c r="Y48" s="552"/>
      <c r="Z48" s="552"/>
      <c r="AA48" s="552"/>
      <c r="AB48" s="552"/>
      <c r="AC48" s="552"/>
      <c r="AD48" s="552"/>
      <c r="AE48" s="552"/>
      <c r="AF48" s="552"/>
      <c r="AG48" s="552"/>
      <c r="AH48" s="25" t="s">
        <v>3691</v>
      </c>
    </row>
    <row r="49" spans="2:34" ht="13.5" customHeight="1" x14ac:dyDescent="0.15">
      <c r="B49" s="599"/>
      <c r="C49" s="600"/>
      <c r="D49" s="600"/>
      <c r="E49" s="600"/>
      <c r="F49" s="601"/>
      <c r="G49" s="31" t="s">
        <v>3941</v>
      </c>
      <c r="H49" s="7" t="s">
        <v>3722</v>
      </c>
      <c r="I49" s="7"/>
      <c r="J49" s="7"/>
      <c r="K49" s="7"/>
      <c r="L49" s="7"/>
      <c r="M49" s="7"/>
      <c r="N49" s="554"/>
      <c r="O49" s="554"/>
      <c r="P49" s="554"/>
      <c r="Q49" s="554"/>
      <c r="R49" s="554"/>
      <c r="S49" s="554"/>
      <c r="T49" s="554"/>
      <c r="U49" s="554"/>
      <c r="V49" s="554"/>
      <c r="W49" s="554"/>
      <c r="X49" s="554"/>
      <c r="Y49" s="554"/>
      <c r="Z49" s="554"/>
      <c r="AA49" s="554"/>
      <c r="AB49" s="554"/>
      <c r="AC49" s="554"/>
      <c r="AD49" s="554"/>
      <c r="AE49" s="554"/>
      <c r="AF49" s="554"/>
      <c r="AG49" s="554"/>
      <c r="AH49" s="18" t="s">
        <v>3691</v>
      </c>
    </row>
    <row r="50" spans="2:34" ht="13.5" customHeight="1" x14ac:dyDescent="0.15">
      <c r="B50" s="599"/>
      <c r="C50" s="600"/>
      <c r="D50" s="600"/>
      <c r="E50" s="600"/>
      <c r="F50" s="601"/>
      <c r="G50" s="610" t="s">
        <v>3723</v>
      </c>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6"/>
    </row>
    <row r="51" spans="2:34" ht="16.5" customHeight="1" x14ac:dyDescent="0.15">
      <c r="B51" s="599" t="s">
        <v>3719</v>
      </c>
      <c r="C51" s="600"/>
      <c r="D51" s="600"/>
      <c r="E51" s="600"/>
      <c r="F51" s="601"/>
      <c r="G51" s="37" t="s">
        <v>3941</v>
      </c>
      <c r="H51" s="549" t="s">
        <v>3724</v>
      </c>
      <c r="I51" s="549"/>
      <c r="J51" s="549"/>
      <c r="K51" s="549"/>
      <c r="L51" s="549"/>
      <c r="M51" s="549"/>
      <c r="N51" s="549"/>
      <c r="O51" s="20"/>
      <c r="P51" s="38" t="s">
        <v>3941</v>
      </c>
      <c r="Q51" s="549" t="s">
        <v>3725</v>
      </c>
      <c r="R51" s="549"/>
      <c r="S51" s="549"/>
      <c r="T51" s="549"/>
      <c r="U51" s="549"/>
      <c r="V51" s="549"/>
      <c r="W51" s="549"/>
      <c r="X51" s="549"/>
      <c r="Y51" s="24"/>
      <c r="Z51" s="38" t="s">
        <v>3941</v>
      </c>
      <c r="AA51" s="549" t="s">
        <v>3726</v>
      </c>
      <c r="AB51" s="549"/>
      <c r="AC51" s="549"/>
      <c r="AD51" s="549"/>
      <c r="AE51" s="549"/>
      <c r="AF51" s="549"/>
      <c r="AG51" s="549"/>
      <c r="AH51" s="21"/>
    </row>
    <row r="52" spans="2:34" ht="28.5" customHeight="1" x14ac:dyDescent="0.15">
      <c r="B52" s="602" t="s">
        <v>3658</v>
      </c>
      <c r="C52" s="603"/>
      <c r="D52" s="603"/>
      <c r="E52" s="603"/>
      <c r="F52" s="604"/>
      <c r="G52" s="605"/>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7"/>
    </row>
    <row r="53" spans="2:34" ht="14.25" customHeight="1" x14ac:dyDescent="0.15">
      <c r="B53" s="595" t="s">
        <v>3727</v>
      </c>
      <c r="C53" s="552"/>
      <c r="D53" s="552"/>
      <c r="E53" s="552"/>
      <c r="F53" s="552"/>
      <c r="G53" s="552"/>
      <c r="H53" s="552"/>
      <c r="I53" s="552"/>
      <c r="J53" s="552"/>
      <c r="K53" s="552"/>
      <c r="L53" s="552"/>
      <c r="M53" s="552"/>
      <c r="N53" s="552"/>
      <c r="O53" s="552"/>
      <c r="P53" s="552"/>
      <c r="Q53" s="552"/>
      <c r="R53" s="552"/>
      <c r="S53" s="552"/>
      <c r="T53" s="552"/>
      <c r="U53" s="552"/>
      <c r="V53" s="552"/>
      <c r="W53" s="552"/>
      <c r="X53" s="552"/>
      <c r="Y53" s="552"/>
      <c r="Z53" s="552"/>
      <c r="AA53" s="552"/>
      <c r="AB53" s="552"/>
      <c r="AC53" s="552"/>
      <c r="AD53" s="552"/>
      <c r="AE53" s="552"/>
      <c r="AF53" s="552"/>
      <c r="AG53" s="552"/>
      <c r="AH53" s="552"/>
    </row>
    <row r="54" spans="2:34" ht="14.25" customHeight="1" x14ac:dyDescent="0.15">
      <c r="B54" s="554"/>
      <c r="C54" s="554"/>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554"/>
      <c r="AH54" s="554"/>
    </row>
    <row r="55" spans="2:34" ht="14.25" customHeight="1" x14ac:dyDescent="0.15">
      <c r="B55" s="554"/>
      <c r="C55" s="554"/>
      <c r="D55" s="554"/>
      <c r="E55" s="554"/>
      <c r="F55" s="554"/>
      <c r="G55" s="554"/>
      <c r="H55" s="554"/>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4"/>
      <c r="AF55" s="554"/>
      <c r="AG55" s="554"/>
      <c r="AH55" s="554"/>
    </row>
    <row r="56" spans="2:34" ht="14.25" customHeight="1" x14ac:dyDescent="0.15">
      <c r="B56" s="554"/>
      <c r="C56" s="554"/>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4"/>
      <c r="AC56" s="554"/>
      <c r="AD56" s="554"/>
      <c r="AE56" s="554"/>
      <c r="AF56" s="554"/>
      <c r="AG56" s="554"/>
      <c r="AH56" s="554"/>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46" customFormat="1" ht="18.75" x14ac:dyDescent="0.15">
      <c r="D1" s="66" t="s">
        <v>3848</v>
      </c>
      <c r="E1" s="66"/>
      <c r="F1" s="66"/>
    </row>
    <row r="2" spans="2:27" s="46" customFormat="1" x14ac:dyDescent="0.15"/>
    <row r="3" spans="2:27" s="46" customFormat="1" ht="6.75" customHeight="1" x14ac:dyDescent="0.15"/>
    <row r="4" spans="2:27" s="46" customFormat="1" ht="40.5" customHeight="1" x14ac:dyDescent="0.15">
      <c r="B4" s="666" t="s">
        <v>3853</v>
      </c>
      <c r="C4" s="666"/>
      <c r="D4" s="666"/>
      <c r="E4" s="666"/>
      <c r="F4" s="666"/>
      <c r="G4" s="666"/>
      <c r="H4" s="666"/>
      <c r="I4" s="666"/>
      <c r="J4" s="666"/>
      <c r="K4" s="666"/>
      <c r="L4" s="666"/>
      <c r="M4" s="666"/>
      <c r="N4" s="666"/>
      <c r="O4" s="666"/>
      <c r="P4" s="666"/>
      <c r="Q4" s="666"/>
      <c r="R4" s="666"/>
      <c r="S4" s="666"/>
      <c r="T4" s="666"/>
      <c r="U4" s="666"/>
      <c r="V4" s="666"/>
      <c r="W4" s="666"/>
      <c r="X4" s="666"/>
      <c r="Y4" s="666"/>
      <c r="Z4" s="84"/>
      <c r="AA4" s="84"/>
    </row>
    <row r="5" spans="2:27" s="46" customFormat="1" ht="5.25" customHeight="1" x14ac:dyDescent="0.15">
      <c r="B5" s="666"/>
      <c r="C5" s="666"/>
      <c r="D5" s="666"/>
      <c r="E5" s="666"/>
      <c r="F5" s="666"/>
      <c r="G5" s="666"/>
      <c r="H5" s="666"/>
      <c r="I5" s="666"/>
      <c r="J5" s="666"/>
      <c r="K5" s="666"/>
      <c r="L5" s="666"/>
      <c r="M5" s="666"/>
      <c r="N5" s="666"/>
      <c r="O5" s="666"/>
      <c r="P5" s="666"/>
      <c r="Q5" s="666"/>
      <c r="R5" s="666"/>
      <c r="S5" s="666"/>
      <c r="T5" s="666"/>
      <c r="U5" s="666"/>
      <c r="V5" s="666"/>
      <c r="W5" s="666"/>
      <c r="X5" s="666"/>
      <c r="Y5" s="666"/>
    </row>
    <row r="6" spans="2:27" s="46" customFormat="1" ht="51" customHeight="1" x14ac:dyDescent="0.15">
      <c r="C6" s="667" t="s">
        <v>3854</v>
      </c>
      <c r="D6" s="667"/>
      <c r="E6" s="667"/>
      <c r="F6" s="667"/>
      <c r="G6" s="667"/>
      <c r="H6" s="667"/>
      <c r="I6" s="667"/>
      <c r="J6" s="667"/>
      <c r="K6" s="667"/>
      <c r="L6" s="667"/>
      <c r="M6" s="667"/>
      <c r="N6" s="667"/>
      <c r="O6" s="667"/>
      <c r="P6" s="667"/>
      <c r="Q6" s="667"/>
      <c r="R6" s="667"/>
      <c r="S6" s="667"/>
      <c r="T6" s="667"/>
      <c r="U6" s="667"/>
      <c r="V6" s="667"/>
      <c r="W6" s="667"/>
      <c r="X6" s="667"/>
      <c r="Y6" s="667"/>
      <c r="Z6" s="79"/>
    </row>
    <row r="8" spans="2:27" ht="13.5" customHeight="1" x14ac:dyDescent="0.15">
      <c r="D8" s="646">
        <v>1</v>
      </c>
      <c r="E8" s="649" t="s">
        <v>3756</v>
      </c>
      <c r="F8" s="650"/>
      <c r="G8" s="651"/>
      <c r="H8" s="655"/>
      <c r="I8" s="655"/>
      <c r="J8" s="655"/>
      <c r="K8" s="655"/>
      <c r="L8" s="655"/>
      <c r="M8" s="655"/>
      <c r="N8" s="655"/>
      <c r="O8" s="655"/>
      <c r="P8" s="655"/>
      <c r="Q8" s="655"/>
      <c r="R8" s="656"/>
      <c r="S8" s="658" t="s">
        <v>3852</v>
      </c>
      <c r="T8" s="659"/>
      <c r="U8" s="662"/>
      <c r="V8" s="662"/>
      <c r="W8" s="663"/>
    </row>
    <row r="9" spans="2:27" x14ac:dyDescent="0.15">
      <c r="D9" s="647"/>
      <c r="E9" s="652"/>
      <c r="F9" s="653"/>
      <c r="G9" s="654"/>
      <c r="H9" s="632"/>
      <c r="I9" s="632"/>
      <c r="J9" s="632"/>
      <c r="K9" s="632"/>
      <c r="L9" s="632"/>
      <c r="M9" s="632"/>
      <c r="N9" s="632"/>
      <c r="O9" s="632"/>
      <c r="P9" s="632"/>
      <c r="Q9" s="632"/>
      <c r="R9" s="657"/>
      <c r="S9" s="660"/>
      <c r="T9" s="661"/>
      <c r="U9" s="664"/>
      <c r="V9" s="664"/>
      <c r="W9" s="665"/>
    </row>
    <row r="10" spans="2:27" ht="16.5" customHeight="1" x14ac:dyDescent="0.15">
      <c r="D10" s="647"/>
      <c r="E10" s="614" t="s">
        <v>3763</v>
      </c>
      <c r="F10" s="615"/>
      <c r="G10" s="615"/>
      <c r="H10" s="82" t="s">
        <v>3683</v>
      </c>
      <c r="I10" s="630"/>
      <c r="J10" s="630"/>
      <c r="K10" s="83" t="s">
        <v>3684</v>
      </c>
      <c r="L10" s="630"/>
      <c r="M10" s="630"/>
      <c r="N10" s="630"/>
      <c r="O10" s="630"/>
      <c r="P10" s="630"/>
      <c r="Q10" s="630"/>
      <c r="R10" s="630"/>
      <c r="S10" s="630"/>
      <c r="T10" s="630"/>
      <c r="U10" s="630"/>
      <c r="V10" s="630"/>
      <c r="W10" s="631"/>
    </row>
    <row r="11" spans="2:27" ht="28.5" customHeight="1" x14ac:dyDescent="0.15">
      <c r="D11" s="647"/>
      <c r="E11" s="634"/>
      <c r="F11" s="635"/>
      <c r="G11" s="635"/>
      <c r="H11" s="81"/>
      <c r="I11" s="632"/>
      <c r="J11" s="632"/>
      <c r="K11" s="632"/>
      <c r="L11" s="632"/>
      <c r="M11" s="632"/>
      <c r="N11" s="632"/>
      <c r="O11" s="632"/>
      <c r="P11" s="632"/>
      <c r="Q11" s="632"/>
      <c r="R11" s="632"/>
      <c r="S11" s="632"/>
      <c r="T11" s="632"/>
      <c r="U11" s="632"/>
      <c r="V11" s="632"/>
      <c r="W11" s="633"/>
    </row>
    <row r="12" spans="2:27" x14ac:dyDescent="0.15">
      <c r="D12" s="647"/>
      <c r="E12" s="614" t="s">
        <v>3851</v>
      </c>
      <c r="F12" s="615"/>
      <c r="G12" s="616"/>
      <c r="H12" s="637" t="s">
        <v>3686</v>
      </c>
      <c r="I12" s="638"/>
      <c r="J12" s="639"/>
      <c r="K12" s="640"/>
      <c r="L12" s="641"/>
      <c r="M12" s="641"/>
      <c r="N12" s="641"/>
      <c r="O12" s="641"/>
      <c r="P12" s="641"/>
      <c r="Q12" s="641"/>
      <c r="R12" s="641"/>
      <c r="S12" s="641"/>
      <c r="T12" s="641"/>
      <c r="U12" s="641"/>
      <c r="V12" s="641"/>
      <c r="W12" s="642"/>
    </row>
    <row r="13" spans="2:27" x14ac:dyDescent="0.15">
      <c r="D13" s="647"/>
      <c r="E13" s="634"/>
      <c r="F13" s="635"/>
      <c r="G13" s="636"/>
      <c r="H13" s="643" t="s">
        <v>3687</v>
      </c>
      <c r="I13" s="644"/>
      <c r="J13" s="645"/>
      <c r="K13" s="640"/>
      <c r="L13" s="641"/>
      <c r="M13" s="641"/>
      <c r="N13" s="641"/>
      <c r="O13" s="641"/>
      <c r="P13" s="641"/>
      <c r="Q13" s="641"/>
      <c r="R13" s="641"/>
      <c r="S13" s="641"/>
      <c r="T13" s="641"/>
      <c r="U13" s="641"/>
      <c r="V13" s="641"/>
      <c r="W13" s="642"/>
    </row>
    <row r="14" spans="2:27" x14ac:dyDescent="0.15">
      <c r="D14" s="647"/>
      <c r="E14" s="614" t="s">
        <v>3850</v>
      </c>
      <c r="F14" s="615"/>
      <c r="G14" s="616"/>
      <c r="H14" s="30" t="s">
        <v>3941</v>
      </c>
      <c r="I14" s="623" t="s">
        <v>3689</v>
      </c>
      <c r="J14" s="623"/>
      <c r="K14" s="623"/>
      <c r="L14" s="623"/>
      <c r="M14" s="623"/>
      <c r="N14" s="623"/>
      <c r="O14" s="623"/>
      <c r="P14" s="623"/>
      <c r="Q14" s="623"/>
      <c r="R14" s="623"/>
      <c r="S14" s="623"/>
      <c r="T14" s="623"/>
      <c r="U14" s="623"/>
      <c r="V14" s="623"/>
      <c r="W14" s="624"/>
    </row>
    <row r="15" spans="2:27" x14ac:dyDescent="0.15">
      <c r="D15" s="647"/>
      <c r="E15" s="617"/>
      <c r="F15" s="618"/>
      <c r="G15" s="619"/>
      <c r="H15" s="31" t="s">
        <v>3941</v>
      </c>
      <c r="I15" s="625" t="s">
        <v>3690</v>
      </c>
      <c r="J15" s="625"/>
      <c r="K15" s="625"/>
      <c r="L15" s="625"/>
      <c r="M15" s="625"/>
      <c r="N15" s="625"/>
      <c r="O15" s="626"/>
      <c r="P15" s="626"/>
      <c r="Q15" s="626"/>
      <c r="R15" s="626"/>
      <c r="S15" s="626"/>
      <c r="T15" s="626"/>
      <c r="U15" s="626"/>
      <c r="V15" s="625" t="s">
        <v>3691</v>
      </c>
      <c r="W15" s="627"/>
    </row>
    <row r="16" spans="2:27" x14ac:dyDescent="0.15">
      <c r="D16" s="648"/>
      <c r="E16" s="620"/>
      <c r="F16" s="621"/>
      <c r="G16" s="622"/>
      <c r="H16" s="628"/>
      <c r="I16" s="628"/>
      <c r="J16" s="80" t="s">
        <v>3692</v>
      </c>
      <c r="K16" s="35" t="s">
        <v>3941</v>
      </c>
      <c r="L16" s="628" t="s">
        <v>3849</v>
      </c>
      <c r="M16" s="628"/>
      <c r="N16" s="628"/>
      <c r="O16" s="628"/>
      <c r="P16" s="628"/>
      <c r="Q16" s="628"/>
      <c r="R16" s="628"/>
      <c r="S16" s="628"/>
      <c r="T16" s="628"/>
      <c r="U16" s="628"/>
      <c r="V16" s="628"/>
      <c r="W16" s="629"/>
    </row>
    <row r="17" spans="4:23" ht="13.5" customHeight="1" x14ac:dyDescent="0.15">
      <c r="D17" s="646">
        <v>2</v>
      </c>
      <c r="E17" s="649" t="s">
        <v>3756</v>
      </c>
      <c r="F17" s="650"/>
      <c r="G17" s="651"/>
      <c r="H17" s="655"/>
      <c r="I17" s="655"/>
      <c r="J17" s="655"/>
      <c r="K17" s="655"/>
      <c r="L17" s="655"/>
      <c r="M17" s="655"/>
      <c r="N17" s="655"/>
      <c r="O17" s="655"/>
      <c r="P17" s="655"/>
      <c r="Q17" s="655"/>
      <c r="R17" s="656"/>
      <c r="S17" s="658" t="s">
        <v>3852</v>
      </c>
      <c r="T17" s="659"/>
      <c r="U17" s="662"/>
      <c r="V17" s="662"/>
      <c r="W17" s="663"/>
    </row>
    <row r="18" spans="4:23" ht="13.5" customHeight="1" x14ac:dyDescent="0.15">
      <c r="D18" s="647"/>
      <c r="E18" s="652"/>
      <c r="F18" s="653"/>
      <c r="G18" s="654"/>
      <c r="H18" s="632"/>
      <c r="I18" s="632"/>
      <c r="J18" s="632"/>
      <c r="K18" s="632"/>
      <c r="L18" s="632"/>
      <c r="M18" s="632"/>
      <c r="N18" s="632"/>
      <c r="O18" s="632"/>
      <c r="P18" s="632"/>
      <c r="Q18" s="632"/>
      <c r="R18" s="657"/>
      <c r="S18" s="660"/>
      <c r="T18" s="661"/>
      <c r="U18" s="664"/>
      <c r="V18" s="664"/>
      <c r="W18" s="665"/>
    </row>
    <row r="19" spans="4:23" ht="16.5" customHeight="1" x14ac:dyDescent="0.15">
      <c r="D19" s="647"/>
      <c r="E19" s="614" t="s">
        <v>3763</v>
      </c>
      <c r="F19" s="615"/>
      <c r="G19" s="615"/>
      <c r="H19" s="82" t="s">
        <v>3683</v>
      </c>
      <c r="I19" s="630"/>
      <c r="J19" s="630"/>
      <c r="K19" s="83" t="s">
        <v>3684</v>
      </c>
      <c r="L19" s="630"/>
      <c r="M19" s="630"/>
      <c r="N19" s="630"/>
      <c r="O19" s="630"/>
      <c r="P19" s="630"/>
      <c r="Q19" s="630"/>
      <c r="R19" s="630"/>
      <c r="S19" s="630"/>
      <c r="T19" s="630"/>
      <c r="U19" s="630"/>
      <c r="V19" s="630"/>
      <c r="W19" s="631"/>
    </row>
    <row r="20" spans="4:23" ht="28.5" customHeight="1" x14ac:dyDescent="0.15">
      <c r="D20" s="647"/>
      <c r="E20" s="634"/>
      <c r="F20" s="635"/>
      <c r="G20" s="635"/>
      <c r="H20" s="81"/>
      <c r="I20" s="632"/>
      <c r="J20" s="632"/>
      <c r="K20" s="632"/>
      <c r="L20" s="632"/>
      <c r="M20" s="632"/>
      <c r="N20" s="632"/>
      <c r="O20" s="632"/>
      <c r="P20" s="632"/>
      <c r="Q20" s="632"/>
      <c r="R20" s="632"/>
      <c r="S20" s="632"/>
      <c r="T20" s="632"/>
      <c r="U20" s="632"/>
      <c r="V20" s="632"/>
      <c r="W20" s="633"/>
    </row>
    <row r="21" spans="4:23" ht="13.5" customHeight="1" x14ac:dyDescent="0.15">
      <c r="D21" s="647"/>
      <c r="E21" s="614" t="s">
        <v>3851</v>
      </c>
      <c r="F21" s="615"/>
      <c r="G21" s="616"/>
      <c r="H21" s="637" t="s">
        <v>3686</v>
      </c>
      <c r="I21" s="638"/>
      <c r="J21" s="639"/>
      <c r="K21" s="640"/>
      <c r="L21" s="641"/>
      <c r="M21" s="641"/>
      <c r="N21" s="641"/>
      <c r="O21" s="641"/>
      <c r="P21" s="641"/>
      <c r="Q21" s="641"/>
      <c r="R21" s="641"/>
      <c r="S21" s="641"/>
      <c r="T21" s="641"/>
      <c r="U21" s="641"/>
      <c r="V21" s="641"/>
      <c r="W21" s="642"/>
    </row>
    <row r="22" spans="4:23" ht="13.5" customHeight="1" x14ac:dyDescent="0.15">
      <c r="D22" s="647"/>
      <c r="E22" s="634"/>
      <c r="F22" s="635"/>
      <c r="G22" s="636"/>
      <c r="H22" s="643" t="s">
        <v>3687</v>
      </c>
      <c r="I22" s="644"/>
      <c r="J22" s="645"/>
      <c r="K22" s="640"/>
      <c r="L22" s="641"/>
      <c r="M22" s="641"/>
      <c r="N22" s="641"/>
      <c r="O22" s="641"/>
      <c r="P22" s="641"/>
      <c r="Q22" s="641"/>
      <c r="R22" s="641"/>
      <c r="S22" s="641"/>
      <c r="T22" s="641"/>
      <c r="U22" s="641"/>
      <c r="V22" s="641"/>
      <c r="W22" s="642"/>
    </row>
    <row r="23" spans="4:23" ht="13.5" customHeight="1" x14ac:dyDescent="0.15">
      <c r="D23" s="647"/>
      <c r="E23" s="614" t="s">
        <v>3850</v>
      </c>
      <c r="F23" s="615"/>
      <c r="G23" s="616"/>
      <c r="H23" s="30" t="s">
        <v>3941</v>
      </c>
      <c r="I23" s="623" t="s">
        <v>3689</v>
      </c>
      <c r="J23" s="623"/>
      <c r="K23" s="623"/>
      <c r="L23" s="623"/>
      <c r="M23" s="623"/>
      <c r="N23" s="623"/>
      <c r="O23" s="623"/>
      <c r="P23" s="623"/>
      <c r="Q23" s="623"/>
      <c r="R23" s="623"/>
      <c r="S23" s="623"/>
      <c r="T23" s="623"/>
      <c r="U23" s="623"/>
      <c r="V23" s="623"/>
      <c r="W23" s="624"/>
    </row>
    <row r="24" spans="4:23" ht="13.5" customHeight="1" x14ac:dyDescent="0.15">
      <c r="D24" s="647"/>
      <c r="E24" s="617"/>
      <c r="F24" s="618"/>
      <c r="G24" s="619"/>
      <c r="H24" s="31" t="s">
        <v>3941</v>
      </c>
      <c r="I24" s="625" t="s">
        <v>3690</v>
      </c>
      <c r="J24" s="625"/>
      <c r="K24" s="625"/>
      <c r="L24" s="625"/>
      <c r="M24" s="625"/>
      <c r="N24" s="625"/>
      <c r="O24" s="626"/>
      <c r="P24" s="626"/>
      <c r="Q24" s="626"/>
      <c r="R24" s="626"/>
      <c r="S24" s="626"/>
      <c r="T24" s="626"/>
      <c r="U24" s="626"/>
      <c r="V24" s="625" t="s">
        <v>3691</v>
      </c>
      <c r="W24" s="627"/>
    </row>
    <row r="25" spans="4:23" ht="13.5" customHeight="1" x14ac:dyDescent="0.15">
      <c r="D25" s="648"/>
      <c r="E25" s="620"/>
      <c r="F25" s="621"/>
      <c r="G25" s="622"/>
      <c r="H25" s="628"/>
      <c r="I25" s="628"/>
      <c r="J25" s="80" t="s">
        <v>3692</v>
      </c>
      <c r="K25" s="35" t="s">
        <v>3941</v>
      </c>
      <c r="L25" s="628" t="s">
        <v>3849</v>
      </c>
      <c r="M25" s="628"/>
      <c r="N25" s="628"/>
      <c r="O25" s="628"/>
      <c r="P25" s="628"/>
      <c r="Q25" s="628"/>
      <c r="R25" s="628"/>
      <c r="S25" s="628"/>
      <c r="T25" s="628"/>
      <c r="U25" s="628"/>
      <c r="V25" s="628"/>
      <c r="W25" s="629"/>
    </row>
    <row r="26" spans="4:23" ht="13.5" customHeight="1" x14ac:dyDescent="0.15">
      <c r="D26" s="646">
        <v>3</v>
      </c>
      <c r="E26" s="649" t="s">
        <v>3756</v>
      </c>
      <c r="F26" s="650"/>
      <c r="G26" s="651"/>
      <c r="H26" s="655"/>
      <c r="I26" s="655"/>
      <c r="J26" s="655"/>
      <c r="K26" s="655"/>
      <c r="L26" s="655"/>
      <c r="M26" s="655"/>
      <c r="N26" s="655"/>
      <c r="O26" s="655"/>
      <c r="P26" s="655"/>
      <c r="Q26" s="655"/>
      <c r="R26" s="656"/>
      <c r="S26" s="658" t="s">
        <v>3852</v>
      </c>
      <c r="T26" s="659"/>
      <c r="U26" s="662"/>
      <c r="V26" s="662"/>
      <c r="W26" s="663"/>
    </row>
    <row r="27" spans="4:23" ht="13.5" customHeight="1" x14ac:dyDescent="0.15">
      <c r="D27" s="647"/>
      <c r="E27" s="652"/>
      <c r="F27" s="653"/>
      <c r="G27" s="654"/>
      <c r="H27" s="632"/>
      <c r="I27" s="632"/>
      <c r="J27" s="632"/>
      <c r="K27" s="632"/>
      <c r="L27" s="632"/>
      <c r="M27" s="632"/>
      <c r="N27" s="632"/>
      <c r="O27" s="632"/>
      <c r="P27" s="632"/>
      <c r="Q27" s="632"/>
      <c r="R27" s="657"/>
      <c r="S27" s="660"/>
      <c r="T27" s="661"/>
      <c r="U27" s="664"/>
      <c r="V27" s="664"/>
      <c r="W27" s="665"/>
    </row>
    <row r="28" spans="4:23" ht="16.5" customHeight="1" x14ac:dyDescent="0.15">
      <c r="D28" s="647"/>
      <c r="E28" s="614" t="s">
        <v>3763</v>
      </c>
      <c r="F28" s="615"/>
      <c r="G28" s="615"/>
      <c r="H28" s="82" t="s">
        <v>3683</v>
      </c>
      <c r="I28" s="630"/>
      <c r="J28" s="630"/>
      <c r="K28" s="83" t="s">
        <v>3684</v>
      </c>
      <c r="L28" s="630"/>
      <c r="M28" s="630"/>
      <c r="N28" s="630"/>
      <c r="O28" s="630"/>
      <c r="P28" s="630"/>
      <c r="Q28" s="630"/>
      <c r="R28" s="630"/>
      <c r="S28" s="630"/>
      <c r="T28" s="630"/>
      <c r="U28" s="630"/>
      <c r="V28" s="630"/>
      <c r="W28" s="631"/>
    </row>
    <row r="29" spans="4:23" ht="28.5" customHeight="1" x14ac:dyDescent="0.15">
      <c r="D29" s="647"/>
      <c r="E29" s="634"/>
      <c r="F29" s="635"/>
      <c r="G29" s="635"/>
      <c r="H29" s="81"/>
      <c r="I29" s="632"/>
      <c r="J29" s="632"/>
      <c r="K29" s="632"/>
      <c r="L29" s="632"/>
      <c r="M29" s="632"/>
      <c r="N29" s="632"/>
      <c r="O29" s="632"/>
      <c r="P29" s="632"/>
      <c r="Q29" s="632"/>
      <c r="R29" s="632"/>
      <c r="S29" s="632"/>
      <c r="T29" s="632"/>
      <c r="U29" s="632"/>
      <c r="V29" s="632"/>
      <c r="W29" s="633"/>
    </row>
    <row r="30" spans="4:23" ht="13.5" customHeight="1" x14ac:dyDescent="0.15">
      <c r="D30" s="647"/>
      <c r="E30" s="614" t="s">
        <v>3851</v>
      </c>
      <c r="F30" s="615"/>
      <c r="G30" s="616"/>
      <c r="H30" s="637" t="s">
        <v>3686</v>
      </c>
      <c r="I30" s="638"/>
      <c r="J30" s="639"/>
      <c r="K30" s="640"/>
      <c r="L30" s="641"/>
      <c r="M30" s="641"/>
      <c r="N30" s="641"/>
      <c r="O30" s="641"/>
      <c r="P30" s="641"/>
      <c r="Q30" s="641"/>
      <c r="R30" s="641"/>
      <c r="S30" s="641"/>
      <c r="T30" s="641"/>
      <c r="U30" s="641"/>
      <c r="V30" s="641"/>
      <c r="W30" s="642"/>
    </row>
    <row r="31" spans="4:23" ht="13.5" customHeight="1" x14ac:dyDescent="0.15">
      <c r="D31" s="647"/>
      <c r="E31" s="634"/>
      <c r="F31" s="635"/>
      <c r="G31" s="636"/>
      <c r="H31" s="643" t="s">
        <v>3687</v>
      </c>
      <c r="I31" s="644"/>
      <c r="J31" s="645"/>
      <c r="K31" s="640"/>
      <c r="L31" s="641"/>
      <c r="M31" s="641"/>
      <c r="N31" s="641"/>
      <c r="O31" s="641"/>
      <c r="P31" s="641"/>
      <c r="Q31" s="641"/>
      <c r="R31" s="641"/>
      <c r="S31" s="641"/>
      <c r="T31" s="641"/>
      <c r="U31" s="641"/>
      <c r="V31" s="641"/>
      <c r="W31" s="642"/>
    </row>
    <row r="32" spans="4:23" ht="13.5" customHeight="1" x14ac:dyDescent="0.15">
      <c r="D32" s="647"/>
      <c r="E32" s="614" t="s">
        <v>3850</v>
      </c>
      <c r="F32" s="615"/>
      <c r="G32" s="616"/>
      <c r="H32" s="30" t="s">
        <v>3941</v>
      </c>
      <c r="I32" s="623" t="s">
        <v>3689</v>
      </c>
      <c r="J32" s="623"/>
      <c r="K32" s="623"/>
      <c r="L32" s="623"/>
      <c r="M32" s="623"/>
      <c r="N32" s="623"/>
      <c r="O32" s="623"/>
      <c r="P32" s="623"/>
      <c r="Q32" s="623"/>
      <c r="R32" s="623"/>
      <c r="S32" s="623"/>
      <c r="T32" s="623"/>
      <c r="U32" s="623"/>
      <c r="V32" s="623"/>
      <c r="W32" s="624"/>
    </row>
    <row r="33" spans="4:23" ht="13.5" customHeight="1" x14ac:dyDescent="0.15">
      <c r="D33" s="647"/>
      <c r="E33" s="617"/>
      <c r="F33" s="618"/>
      <c r="G33" s="619"/>
      <c r="H33" s="31" t="s">
        <v>3941</v>
      </c>
      <c r="I33" s="625" t="s">
        <v>3690</v>
      </c>
      <c r="J33" s="625"/>
      <c r="K33" s="625"/>
      <c r="L33" s="625"/>
      <c r="M33" s="625"/>
      <c r="N33" s="625"/>
      <c r="O33" s="626"/>
      <c r="P33" s="626"/>
      <c r="Q33" s="626"/>
      <c r="R33" s="626"/>
      <c r="S33" s="626"/>
      <c r="T33" s="626"/>
      <c r="U33" s="626"/>
      <c r="V33" s="625" t="s">
        <v>3691</v>
      </c>
      <c r="W33" s="627"/>
    </row>
    <row r="34" spans="4:23" ht="13.5" customHeight="1" x14ac:dyDescent="0.15">
      <c r="D34" s="648"/>
      <c r="E34" s="620"/>
      <c r="F34" s="621"/>
      <c r="G34" s="622"/>
      <c r="H34" s="628"/>
      <c r="I34" s="628"/>
      <c r="J34" s="80" t="s">
        <v>3692</v>
      </c>
      <c r="K34" s="35" t="s">
        <v>3941</v>
      </c>
      <c r="L34" s="628" t="s">
        <v>3849</v>
      </c>
      <c r="M34" s="628"/>
      <c r="N34" s="628"/>
      <c r="O34" s="628"/>
      <c r="P34" s="628"/>
      <c r="Q34" s="628"/>
      <c r="R34" s="628"/>
      <c r="S34" s="628"/>
      <c r="T34" s="628"/>
      <c r="U34" s="628"/>
      <c r="V34" s="628"/>
      <c r="W34" s="629"/>
    </row>
    <row r="35" spans="4:23" ht="13.5" customHeight="1" x14ac:dyDescent="0.15">
      <c r="D35" s="646">
        <v>4</v>
      </c>
      <c r="E35" s="649" t="s">
        <v>3756</v>
      </c>
      <c r="F35" s="650"/>
      <c r="G35" s="651"/>
      <c r="H35" s="655"/>
      <c r="I35" s="655"/>
      <c r="J35" s="655"/>
      <c r="K35" s="655"/>
      <c r="L35" s="655"/>
      <c r="M35" s="655"/>
      <c r="N35" s="655"/>
      <c r="O35" s="655"/>
      <c r="P35" s="655"/>
      <c r="Q35" s="655"/>
      <c r="R35" s="656"/>
      <c r="S35" s="658" t="s">
        <v>3852</v>
      </c>
      <c r="T35" s="659"/>
      <c r="U35" s="662"/>
      <c r="V35" s="662"/>
      <c r="W35" s="663"/>
    </row>
    <row r="36" spans="4:23" ht="13.5" customHeight="1" x14ac:dyDescent="0.15">
      <c r="D36" s="647"/>
      <c r="E36" s="652"/>
      <c r="F36" s="653"/>
      <c r="G36" s="654"/>
      <c r="H36" s="632"/>
      <c r="I36" s="632"/>
      <c r="J36" s="632"/>
      <c r="K36" s="632"/>
      <c r="L36" s="632"/>
      <c r="M36" s="632"/>
      <c r="N36" s="632"/>
      <c r="O36" s="632"/>
      <c r="P36" s="632"/>
      <c r="Q36" s="632"/>
      <c r="R36" s="657"/>
      <c r="S36" s="660"/>
      <c r="T36" s="661"/>
      <c r="U36" s="664"/>
      <c r="V36" s="664"/>
      <c r="W36" s="665"/>
    </row>
    <row r="37" spans="4:23" ht="16.5" customHeight="1" x14ac:dyDescent="0.15">
      <c r="D37" s="647"/>
      <c r="E37" s="614" t="s">
        <v>3763</v>
      </c>
      <c r="F37" s="615"/>
      <c r="G37" s="615"/>
      <c r="H37" s="82" t="s">
        <v>3683</v>
      </c>
      <c r="I37" s="630"/>
      <c r="J37" s="630"/>
      <c r="K37" s="83" t="s">
        <v>3684</v>
      </c>
      <c r="L37" s="630"/>
      <c r="M37" s="630"/>
      <c r="N37" s="630"/>
      <c r="O37" s="630"/>
      <c r="P37" s="630"/>
      <c r="Q37" s="630"/>
      <c r="R37" s="630"/>
      <c r="S37" s="630"/>
      <c r="T37" s="630"/>
      <c r="U37" s="630"/>
      <c r="V37" s="630"/>
      <c r="W37" s="631"/>
    </row>
    <row r="38" spans="4:23" ht="28.5" customHeight="1" x14ac:dyDescent="0.15">
      <c r="D38" s="647"/>
      <c r="E38" s="634"/>
      <c r="F38" s="635"/>
      <c r="G38" s="635"/>
      <c r="H38" s="81"/>
      <c r="I38" s="632"/>
      <c r="J38" s="632"/>
      <c r="K38" s="632"/>
      <c r="L38" s="632"/>
      <c r="M38" s="632"/>
      <c r="N38" s="632"/>
      <c r="O38" s="632"/>
      <c r="P38" s="632"/>
      <c r="Q38" s="632"/>
      <c r="R38" s="632"/>
      <c r="S38" s="632"/>
      <c r="T38" s="632"/>
      <c r="U38" s="632"/>
      <c r="V38" s="632"/>
      <c r="W38" s="633"/>
    </row>
    <row r="39" spans="4:23" ht="13.5" customHeight="1" x14ac:dyDescent="0.15">
      <c r="D39" s="647"/>
      <c r="E39" s="614" t="s">
        <v>3851</v>
      </c>
      <c r="F39" s="615"/>
      <c r="G39" s="616"/>
      <c r="H39" s="637" t="s">
        <v>3686</v>
      </c>
      <c r="I39" s="638"/>
      <c r="J39" s="639"/>
      <c r="K39" s="640"/>
      <c r="L39" s="641"/>
      <c r="M39" s="641"/>
      <c r="N39" s="641"/>
      <c r="O39" s="641"/>
      <c r="P39" s="641"/>
      <c r="Q39" s="641"/>
      <c r="R39" s="641"/>
      <c r="S39" s="641"/>
      <c r="T39" s="641"/>
      <c r="U39" s="641"/>
      <c r="V39" s="641"/>
      <c r="W39" s="642"/>
    </row>
    <row r="40" spans="4:23" ht="13.5" customHeight="1" x14ac:dyDescent="0.15">
      <c r="D40" s="647"/>
      <c r="E40" s="634"/>
      <c r="F40" s="635"/>
      <c r="G40" s="636"/>
      <c r="H40" s="643" t="s">
        <v>3687</v>
      </c>
      <c r="I40" s="644"/>
      <c r="J40" s="645"/>
      <c r="K40" s="640"/>
      <c r="L40" s="641"/>
      <c r="M40" s="641"/>
      <c r="N40" s="641"/>
      <c r="O40" s="641"/>
      <c r="P40" s="641"/>
      <c r="Q40" s="641"/>
      <c r="R40" s="641"/>
      <c r="S40" s="641"/>
      <c r="T40" s="641"/>
      <c r="U40" s="641"/>
      <c r="V40" s="641"/>
      <c r="W40" s="642"/>
    </row>
    <row r="41" spans="4:23" ht="13.5" customHeight="1" x14ac:dyDescent="0.15">
      <c r="D41" s="647"/>
      <c r="E41" s="614" t="s">
        <v>3850</v>
      </c>
      <c r="F41" s="615"/>
      <c r="G41" s="616"/>
      <c r="H41" s="30" t="s">
        <v>3941</v>
      </c>
      <c r="I41" s="623" t="s">
        <v>3689</v>
      </c>
      <c r="J41" s="623"/>
      <c r="K41" s="623"/>
      <c r="L41" s="623"/>
      <c r="M41" s="623"/>
      <c r="N41" s="623"/>
      <c r="O41" s="623"/>
      <c r="P41" s="623"/>
      <c r="Q41" s="623"/>
      <c r="R41" s="623"/>
      <c r="S41" s="623"/>
      <c r="T41" s="623"/>
      <c r="U41" s="623"/>
      <c r="V41" s="623"/>
      <c r="W41" s="624"/>
    </row>
    <row r="42" spans="4:23" ht="13.5" customHeight="1" x14ac:dyDescent="0.15">
      <c r="D42" s="647"/>
      <c r="E42" s="617"/>
      <c r="F42" s="618"/>
      <c r="G42" s="619"/>
      <c r="H42" s="31" t="s">
        <v>3941</v>
      </c>
      <c r="I42" s="625" t="s">
        <v>3690</v>
      </c>
      <c r="J42" s="625"/>
      <c r="K42" s="625"/>
      <c r="L42" s="625"/>
      <c r="M42" s="625"/>
      <c r="N42" s="625"/>
      <c r="O42" s="626"/>
      <c r="P42" s="626"/>
      <c r="Q42" s="626"/>
      <c r="R42" s="626"/>
      <c r="S42" s="626"/>
      <c r="T42" s="626"/>
      <c r="U42" s="626"/>
      <c r="V42" s="625" t="s">
        <v>3691</v>
      </c>
      <c r="W42" s="627"/>
    </row>
    <row r="43" spans="4:23" ht="13.5" customHeight="1" x14ac:dyDescent="0.15">
      <c r="D43" s="648"/>
      <c r="E43" s="620"/>
      <c r="F43" s="621"/>
      <c r="G43" s="622"/>
      <c r="H43" s="628"/>
      <c r="I43" s="628"/>
      <c r="J43" s="80" t="s">
        <v>3692</v>
      </c>
      <c r="K43" s="35" t="s">
        <v>3941</v>
      </c>
      <c r="L43" s="628" t="s">
        <v>3849</v>
      </c>
      <c r="M43" s="628"/>
      <c r="N43" s="628"/>
      <c r="O43" s="628"/>
      <c r="P43" s="628"/>
      <c r="Q43" s="628"/>
      <c r="R43" s="628"/>
      <c r="S43" s="628"/>
      <c r="T43" s="628"/>
      <c r="U43" s="628"/>
      <c r="V43" s="628"/>
      <c r="W43" s="629"/>
    </row>
    <row r="44" spans="4:23" ht="13.5" customHeight="1" x14ac:dyDescent="0.15">
      <c r="D44" s="646">
        <v>5</v>
      </c>
      <c r="E44" s="649" t="s">
        <v>3756</v>
      </c>
      <c r="F44" s="650"/>
      <c r="G44" s="651"/>
      <c r="H44" s="655"/>
      <c r="I44" s="655"/>
      <c r="J44" s="655"/>
      <c r="K44" s="655"/>
      <c r="L44" s="655"/>
      <c r="M44" s="655"/>
      <c r="N44" s="655"/>
      <c r="O44" s="655"/>
      <c r="P44" s="655"/>
      <c r="Q44" s="655"/>
      <c r="R44" s="656"/>
      <c r="S44" s="658" t="s">
        <v>3852</v>
      </c>
      <c r="T44" s="659"/>
      <c r="U44" s="662"/>
      <c r="V44" s="662"/>
      <c r="W44" s="663"/>
    </row>
    <row r="45" spans="4:23" ht="13.5" customHeight="1" x14ac:dyDescent="0.15">
      <c r="D45" s="647"/>
      <c r="E45" s="652"/>
      <c r="F45" s="653"/>
      <c r="G45" s="654"/>
      <c r="H45" s="632"/>
      <c r="I45" s="632"/>
      <c r="J45" s="632"/>
      <c r="K45" s="632"/>
      <c r="L45" s="632"/>
      <c r="M45" s="632"/>
      <c r="N45" s="632"/>
      <c r="O45" s="632"/>
      <c r="P45" s="632"/>
      <c r="Q45" s="632"/>
      <c r="R45" s="657"/>
      <c r="S45" s="660"/>
      <c r="T45" s="661"/>
      <c r="U45" s="664"/>
      <c r="V45" s="664"/>
      <c r="W45" s="665"/>
    </row>
    <row r="46" spans="4:23" ht="16.5" customHeight="1" x14ac:dyDescent="0.15">
      <c r="D46" s="647"/>
      <c r="E46" s="614" t="s">
        <v>3763</v>
      </c>
      <c r="F46" s="615"/>
      <c r="G46" s="615"/>
      <c r="H46" s="82" t="s">
        <v>3683</v>
      </c>
      <c r="I46" s="630"/>
      <c r="J46" s="630"/>
      <c r="K46" s="83" t="s">
        <v>3684</v>
      </c>
      <c r="L46" s="630"/>
      <c r="M46" s="630"/>
      <c r="N46" s="630"/>
      <c r="O46" s="630"/>
      <c r="P46" s="630"/>
      <c r="Q46" s="630"/>
      <c r="R46" s="630"/>
      <c r="S46" s="630"/>
      <c r="T46" s="630"/>
      <c r="U46" s="630"/>
      <c r="V46" s="630"/>
      <c r="W46" s="631"/>
    </row>
    <row r="47" spans="4:23" ht="28.5" customHeight="1" x14ac:dyDescent="0.15">
      <c r="D47" s="647"/>
      <c r="E47" s="634"/>
      <c r="F47" s="635"/>
      <c r="G47" s="635"/>
      <c r="H47" s="81"/>
      <c r="I47" s="632"/>
      <c r="J47" s="632"/>
      <c r="K47" s="632"/>
      <c r="L47" s="632"/>
      <c r="M47" s="632"/>
      <c r="N47" s="632"/>
      <c r="O47" s="632"/>
      <c r="P47" s="632"/>
      <c r="Q47" s="632"/>
      <c r="R47" s="632"/>
      <c r="S47" s="632"/>
      <c r="T47" s="632"/>
      <c r="U47" s="632"/>
      <c r="V47" s="632"/>
      <c r="W47" s="633"/>
    </row>
    <row r="48" spans="4:23" ht="13.5" customHeight="1" x14ac:dyDescent="0.15">
      <c r="D48" s="647"/>
      <c r="E48" s="614" t="s">
        <v>3851</v>
      </c>
      <c r="F48" s="615"/>
      <c r="G48" s="616"/>
      <c r="H48" s="637" t="s">
        <v>3686</v>
      </c>
      <c r="I48" s="638"/>
      <c r="J48" s="639"/>
      <c r="K48" s="640"/>
      <c r="L48" s="641"/>
      <c r="M48" s="641"/>
      <c r="N48" s="641"/>
      <c r="O48" s="641"/>
      <c r="P48" s="641"/>
      <c r="Q48" s="641"/>
      <c r="R48" s="641"/>
      <c r="S48" s="641"/>
      <c r="T48" s="641"/>
      <c r="U48" s="641"/>
      <c r="V48" s="641"/>
      <c r="W48" s="642"/>
    </row>
    <row r="49" spans="4:23" ht="13.5" customHeight="1" x14ac:dyDescent="0.15">
      <c r="D49" s="647"/>
      <c r="E49" s="634"/>
      <c r="F49" s="635"/>
      <c r="G49" s="636"/>
      <c r="H49" s="643" t="s">
        <v>3687</v>
      </c>
      <c r="I49" s="644"/>
      <c r="J49" s="645"/>
      <c r="K49" s="640"/>
      <c r="L49" s="641"/>
      <c r="M49" s="641"/>
      <c r="N49" s="641"/>
      <c r="O49" s="641"/>
      <c r="P49" s="641"/>
      <c r="Q49" s="641"/>
      <c r="R49" s="641"/>
      <c r="S49" s="641"/>
      <c r="T49" s="641"/>
      <c r="U49" s="641"/>
      <c r="V49" s="641"/>
      <c r="W49" s="642"/>
    </row>
    <row r="50" spans="4:23" ht="13.5" customHeight="1" x14ac:dyDescent="0.15">
      <c r="D50" s="647"/>
      <c r="E50" s="614" t="s">
        <v>3850</v>
      </c>
      <c r="F50" s="615"/>
      <c r="G50" s="616"/>
      <c r="H50" s="30" t="s">
        <v>3941</v>
      </c>
      <c r="I50" s="623" t="s">
        <v>3689</v>
      </c>
      <c r="J50" s="623"/>
      <c r="K50" s="623"/>
      <c r="L50" s="623"/>
      <c r="M50" s="623"/>
      <c r="N50" s="623"/>
      <c r="O50" s="623"/>
      <c r="P50" s="623"/>
      <c r="Q50" s="623"/>
      <c r="R50" s="623"/>
      <c r="S50" s="623"/>
      <c r="T50" s="623"/>
      <c r="U50" s="623"/>
      <c r="V50" s="623"/>
      <c r="W50" s="624"/>
    </row>
    <row r="51" spans="4:23" ht="13.5" customHeight="1" x14ac:dyDescent="0.15">
      <c r="D51" s="647"/>
      <c r="E51" s="617"/>
      <c r="F51" s="618"/>
      <c r="G51" s="619"/>
      <c r="H51" s="31" t="s">
        <v>3941</v>
      </c>
      <c r="I51" s="625" t="s">
        <v>3690</v>
      </c>
      <c r="J51" s="625"/>
      <c r="K51" s="625"/>
      <c r="L51" s="625"/>
      <c r="M51" s="625"/>
      <c r="N51" s="625"/>
      <c r="O51" s="626"/>
      <c r="P51" s="626"/>
      <c r="Q51" s="626"/>
      <c r="R51" s="626"/>
      <c r="S51" s="626"/>
      <c r="T51" s="626"/>
      <c r="U51" s="626"/>
      <c r="V51" s="625" t="s">
        <v>3691</v>
      </c>
      <c r="W51" s="627"/>
    </row>
    <row r="52" spans="4:23" ht="13.5" customHeight="1" x14ac:dyDescent="0.15">
      <c r="D52" s="648"/>
      <c r="E52" s="620"/>
      <c r="F52" s="621"/>
      <c r="G52" s="622"/>
      <c r="H52" s="628"/>
      <c r="I52" s="628"/>
      <c r="J52" s="80" t="s">
        <v>3692</v>
      </c>
      <c r="K52" s="35" t="s">
        <v>3941</v>
      </c>
      <c r="L52" s="628" t="s">
        <v>3849</v>
      </c>
      <c r="M52" s="628"/>
      <c r="N52" s="628"/>
      <c r="O52" s="628"/>
      <c r="P52" s="628"/>
      <c r="Q52" s="628"/>
      <c r="R52" s="628"/>
      <c r="S52" s="628"/>
      <c r="T52" s="628"/>
      <c r="U52" s="628"/>
      <c r="V52" s="628"/>
      <c r="W52" s="629"/>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2026-05-08T07:58:38Z</dcterms:created>
  <dcterms:modified xsi:type="dcterms:W3CDTF">2026-05-21T04:20:33Z</dcterms:modified>
</cp:coreProperties>
</file>