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214.206\01農林管理課\R7年度\02 計画係\多面的機能支払交付金事業\★HP掲載（R7）\5.維持共同報告様式\"/>
    </mc:Choice>
  </mc:AlternateContent>
  <bookViews>
    <workbookView xWindow="28680" yWindow="-120" windowWidth="29040" windowHeight="15840"/>
  </bookViews>
  <sheets>
    <sheet name="報告書" sheetId="23" r:id="rId1"/>
    <sheet name="別紙１ みどり加算" sheetId="24" r:id="rId2"/>
    <sheet name="別紙２ みどり加算" sheetId="25" r:id="rId3"/>
    <sheet name="別紙３ 持越金" sheetId="26" r:id="rId4"/>
    <sheet name="【選択肢】" sheetId="27" r:id="rId5"/>
  </sheets>
  <definedNames>
    <definedName name="_xlnm._FilterDatabase" localSheetId="0"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【選択肢】!$F$3:$F$9</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1">'別紙１ みどり加算'!$A$1:$AL$67</definedName>
    <definedName name="_xlnm.Print_Area" localSheetId="2">'別紙２ みどり加算'!$A$1:$H$27</definedName>
    <definedName name="_xlnm.Print_Area" localSheetId="0">報告書!$A$1:$Z$190</definedName>
    <definedName name="ため池">【選択肢】!$I$3:$I$5</definedName>
    <definedName name="夏期湛水">【選択肢】!$C$20:$G$20</definedName>
    <definedName name="給排水施設">【選択肢】!$J$9:$J$10</definedName>
    <definedName name="江の設置_作溝実施">【選択肢】!$C$22:$F$22</definedName>
    <definedName name="江の設置_作溝未実施">【選択肢】!$C$23:$F$23</definedName>
    <definedName name="水路">【選択肢】!$G$3:$G$8</definedName>
    <definedName name="中干し延期">【選択肢】!$C$21:$F$21</definedName>
    <definedName name="長期中干し">【選択肢】!$C$18:$F$18</definedName>
    <definedName name="鳥獣害対策">【選択肢】!$J$11:$J$12</definedName>
    <definedName name="冬期湛水">【選択肢】!$C$19:$F$19</definedName>
    <definedName name="農地">【選択肢】!$J$3:$J$6</definedName>
    <definedName name="農道">【選択肢】!$H$3:$H$5</definedName>
    <definedName name="排水施設">【選択肢】!$J$7:$J$8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45" i="27" l="1" a="1"/>
  <c r="U245" i="27" s="1"/>
  <c r="T245" i="27" a="1"/>
  <c r="T245" i="27" s="1"/>
  <c r="S245" i="27" a="1"/>
  <c r="S245" i="27" s="1"/>
  <c r="R245" i="27" a="1"/>
  <c r="R245" i="27" s="1"/>
  <c r="Q245" i="27" a="1"/>
  <c r="Q245" i="27" s="1"/>
  <c r="U244" i="27" a="1"/>
  <c r="U244" i="27" s="1"/>
  <c r="T244" i="27" a="1"/>
  <c r="T244" i="27" s="1"/>
  <c r="S244" i="27" a="1"/>
  <c r="S244" i="27" s="1"/>
  <c r="R244" i="27" a="1"/>
  <c r="R244" i="27" s="1"/>
  <c r="Q244" i="27" a="1"/>
  <c r="Q244" i="27" s="1"/>
  <c r="U243" i="27" a="1"/>
  <c r="U243" i="27" s="1"/>
  <c r="T243" i="27" a="1"/>
  <c r="T243" i="27" s="1"/>
  <c r="S243" i="27" a="1"/>
  <c r="S243" i="27" s="1"/>
  <c r="R243" i="27" a="1"/>
  <c r="R243" i="27" s="1"/>
  <c r="Q243" i="27" a="1"/>
  <c r="Q243" i="27" s="1"/>
  <c r="U242" i="27" a="1"/>
  <c r="U242" i="27" s="1"/>
  <c r="T242" i="27" a="1"/>
  <c r="T242" i="27" s="1"/>
  <c r="S242" i="27" a="1"/>
  <c r="S242" i="27" s="1"/>
  <c r="R242" i="27" a="1"/>
  <c r="R242" i="27" s="1"/>
  <c r="Q242" i="27" a="1"/>
  <c r="Q242" i="27" s="1"/>
  <c r="U241" i="27" a="1"/>
  <c r="U241" i="27" s="1"/>
  <c r="T241" i="27" a="1"/>
  <c r="T241" i="27" s="1"/>
  <c r="S241" i="27" a="1"/>
  <c r="S241" i="27" s="1"/>
  <c r="R241" i="27" a="1"/>
  <c r="R241" i="27" s="1"/>
  <c r="Q241" i="27" a="1"/>
  <c r="Q241" i="27" s="1"/>
  <c r="U240" i="27" a="1"/>
  <c r="U240" i="27" s="1"/>
  <c r="T240" i="27" a="1"/>
  <c r="T240" i="27" s="1"/>
  <c r="S240" i="27" a="1"/>
  <c r="S240" i="27" s="1"/>
  <c r="R240" i="27" a="1"/>
  <c r="R240" i="27" s="1"/>
  <c r="Q240" i="27" a="1"/>
  <c r="Q240" i="27" s="1"/>
  <c r="U239" i="27" a="1"/>
  <c r="U239" i="27" s="1"/>
  <c r="T239" i="27" a="1"/>
  <c r="T239" i="27" s="1"/>
  <c r="S239" i="27" a="1"/>
  <c r="S239" i="27" s="1"/>
  <c r="R239" i="27" a="1"/>
  <c r="R239" i="27" s="1"/>
  <c r="Q239" i="27" a="1"/>
  <c r="Q239" i="27" s="1"/>
  <c r="U238" i="27" a="1"/>
  <c r="U238" i="27" s="1"/>
  <c r="T238" i="27" a="1"/>
  <c r="T238" i="27" s="1"/>
  <c r="S238" i="27" a="1"/>
  <c r="S238" i="27" s="1"/>
  <c r="R238" i="27" a="1"/>
  <c r="R238" i="27" s="1"/>
  <c r="Q238" i="27" a="1"/>
  <c r="Q238" i="27" s="1"/>
  <c r="U237" i="27" a="1"/>
  <c r="U237" i="27" s="1"/>
  <c r="T237" i="27" a="1"/>
  <c r="T237" i="27" s="1"/>
  <c r="S237" i="27" a="1"/>
  <c r="S237" i="27" s="1"/>
  <c r="R237" i="27" a="1"/>
  <c r="R237" i="27" s="1"/>
  <c r="Q237" i="27" a="1"/>
  <c r="Q237" i="27" s="1"/>
  <c r="U236" i="27" a="1"/>
  <c r="U236" i="27" s="1"/>
  <c r="T236" i="27" a="1"/>
  <c r="T236" i="27" s="1"/>
  <c r="S236" i="27" a="1"/>
  <c r="S236" i="27" s="1"/>
  <c r="R236" i="27" a="1"/>
  <c r="R236" i="27" s="1"/>
  <c r="Q236" i="27" a="1"/>
  <c r="Q236" i="27" s="1"/>
  <c r="U235" i="27" a="1"/>
  <c r="U235" i="27" s="1"/>
  <c r="T235" i="27" a="1"/>
  <c r="T235" i="27" s="1"/>
  <c r="S235" i="27" a="1"/>
  <c r="S235" i="27" s="1"/>
  <c r="R235" i="27" a="1"/>
  <c r="R235" i="27" s="1"/>
  <c r="Q235" i="27" a="1"/>
  <c r="Q235" i="27" s="1"/>
  <c r="U234" i="27" a="1"/>
  <c r="U234" i="27" s="1"/>
  <c r="T234" i="27" a="1"/>
  <c r="T234" i="27" s="1"/>
  <c r="S234" i="27" a="1"/>
  <c r="S234" i="27" s="1"/>
  <c r="R234" i="27" a="1"/>
  <c r="R234" i="27" s="1"/>
  <c r="Q234" i="27" a="1"/>
  <c r="Q234" i="27" s="1"/>
  <c r="U233" i="27" a="1"/>
  <c r="U233" i="27" s="1"/>
  <c r="T233" i="27" a="1"/>
  <c r="T233" i="27" s="1"/>
  <c r="S233" i="27" a="1"/>
  <c r="S233" i="27" s="1"/>
  <c r="R233" i="27" a="1"/>
  <c r="R233" i="27" s="1"/>
  <c r="Q233" i="27" a="1"/>
  <c r="Q233" i="27" s="1"/>
  <c r="U232" i="27" a="1"/>
  <c r="U232" i="27" s="1"/>
  <c r="T232" i="27" a="1"/>
  <c r="T232" i="27" s="1"/>
  <c r="S232" i="27" a="1"/>
  <c r="S232" i="27" s="1"/>
  <c r="R232" i="27" a="1"/>
  <c r="R232" i="27" s="1"/>
  <c r="Q232" i="27" a="1"/>
  <c r="Q232" i="27" s="1"/>
  <c r="U231" i="27" a="1"/>
  <c r="U231" i="27" s="1"/>
  <c r="T231" i="27" a="1"/>
  <c r="T231" i="27" s="1"/>
  <c r="S231" i="27" a="1"/>
  <c r="S231" i="27" s="1"/>
  <c r="R231" i="27" a="1"/>
  <c r="R231" i="27" s="1"/>
  <c r="Q231" i="27" a="1"/>
  <c r="Q231" i="27" s="1"/>
  <c r="U230" i="27" a="1"/>
  <c r="U230" i="27" s="1"/>
  <c r="T230" i="27" a="1"/>
  <c r="T230" i="27" s="1"/>
  <c r="S230" i="27" a="1"/>
  <c r="S230" i="27" s="1"/>
  <c r="R230" i="27" a="1"/>
  <c r="R230" i="27" s="1"/>
  <c r="Q230" i="27" a="1"/>
  <c r="Q230" i="27" s="1"/>
  <c r="U229" i="27" a="1"/>
  <c r="U229" i="27" s="1"/>
  <c r="T229" i="27" a="1"/>
  <c r="T229" i="27" s="1"/>
  <c r="S229" i="27" a="1"/>
  <c r="S229" i="27" s="1"/>
  <c r="R229" i="27" a="1"/>
  <c r="R229" i="27" s="1"/>
  <c r="Q229" i="27" a="1"/>
  <c r="Q229" i="27" s="1"/>
  <c r="U228" i="27" a="1"/>
  <c r="U228" i="27" s="1"/>
  <c r="T228" i="27" a="1"/>
  <c r="T228" i="27" s="1"/>
  <c r="S228" i="27" a="1"/>
  <c r="S228" i="27" s="1"/>
  <c r="R228" i="27" a="1"/>
  <c r="R228" i="27" s="1"/>
  <c r="Q228" i="27" a="1"/>
  <c r="Q228" i="27" s="1"/>
  <c r="U227" i="27" a="1"/>
  <c r="U227" i="27" s="1"/>
  <c r="T227" i="27" a="1"/>
  <c r="T227" i="27" s="1"/>
  <c r="S227" i="27" a="1"/>
  <c r="S227" i="27" s="1"/>
  <c r="R227" i="27" a="1"/>
  <c r="R227" i="27" s="1"/>
  <c r="Q227" i="27" a="1"/>
  <c r="Q227" i="27" s="1"/>
  <c r="U226" i="27" a="1"/>
  <c r="U226" i="27" s="1"/>
  <c r="T226" i="27" a="1"/>
  <c r="T226" i="27" s="1"/>
  <c r="S226" i="27" a="1"/>
  <c r="S226" i="27" s="1"/>
  <c r="R226" i="27" a="1"/>
  <c r="R226" i="27" s="1"/>
  <c r="Q226" i="27" a="1"/>
  <c r="Q226" i="27" s="1"/>
  <c r="U225" i="27" a="1"/>
  <c r="U225" i="27" s="1"/>
  <c r="T225" i="27" a="1"/>
  <c r="T225" i="27" s="1"/>
  <c r="S225" i="27" a="1"/>
  <c r="S225" i="27" s="1"/>
  <c r="R225" i="27" a="1"/>
  <c r="R225" i="27" s="1"/>
  <c r="Q225" i="27" a="1"/>
  <c r="Q225" i="27" s="1"/>
  <c r="U224" i="27" a="1"/>
  <c r="U224" i="27" s="1"/>
  <c r="T224" i="27" a="1"/>
  <c r="T224" i="27" s="1"/>
  <c r="S224" i="27" a="1"/>
  <c r="S224" i="27" s="1"/>
  <c r="R224" i="27" a="1"/>
  <c r="R224" i="27" s="1"/>
  <c r="Q224" i="27" a="1"/>
  <c r="Q224" i="27" s="1"/>
  <c r="U223" i="27" a="1"/>
  <c r="U223" i="27" s="1"/>
  <c r="T223" i="27" a="1"/>
  <c r="T223" i="27" s="1"/>
  <c r="S223" i="27" a="1"/>
  <c r="S223" i="27" s="1"/>
  <c r="R223" i="27" a="1"/>
  <c r="R223" i="27" s="1"/>
  <c r="Q223" i="27" a="1"/>
  <c r="Q223" i="27" s="1"/>
  <c r="U222" i="27" a="1"/>
  <c r="U222" i="27" s="1"/>
  <c r="T222" i="27" a="1"/>
  <c r="T222" i="27" s="1"/>
  <c r="S222" i="27" a="1"/>
  <c r="S222" i="27" s="1"/>
  <c r="R222" i="27" a="1"/>
  <c r="R222" i="27" s="1"/>
  <c r="Q222" i="27" a="1"/>
  <c r="Q222" i="27" s="1"/>
  <c r="U221" i="27" a="1"/>
  <c r="U221" i="27" s="1"/>
  <c r="T221" i="27" a="1"/>
  <c r="T221" i="27" s="1"/>
  <c r="S221" i="27" a="1"/>
  <c r="S221" i="27" s="1"/>
  <c r="R221" i="27" a="1"/>
  <c r="R221" i="27" s="1"/>
  <c r="Q221" i="27" a="1"/>
  <c r="Q221" i="27" s="1"/>
  <c r="U220" i="27" a="1"/>
  <c r="U220" i="27" s="1"/>
  <c r="T220" i="27" a="1"/>
  <c r="T220" i="27" s="1"/>
  <c r="S220" i="27" a="1"/>
  <c r="S220" i="27" s="1"/>
  <c r="R220" i="27" a="1"/>
  <c r="R220" i="27" s="1"/>
  <c r="Q220" i="27" a="1"/>
  <c r="Q220" i="27" s="1"/>
  <c r="U219" i="27" a="1"/>
  <c r="U219" i="27" s="1"/>
  <c r="T219" i="27" a="1"/>
  <c r="T219" i="27" s="1"/>
  <c r="S219" i="27" a="1"/>
  <c r="S219" i="27" s="1"/>
  <c r="R219" i="27" a="1"/>
  <c r="R219" i="27" s="1"/>
  <c r="Q219" i="27" a="1"/>
  <c r="Q219" i="27" s="1"/>
  <c r="U218" i="27" a="1"/>
  <c r="U218" i="27" s="1"/>
  <c r="T218" i="27" a="1"/>
  <c r="T218" i="27" s="1"/>
  <c r="S218" i="27" a="1"/>
  <c r="S218" i="27" s="1"/>
  <c r="R218" i="27" a="1"/>
  <c r="R218" i="27" s="1"/>
  <c r="Q218" i="27" a="1"/>
  <c r="Q218" i="27" s="1"/>
  <c r="U217" i="27" a="1"/>
  <c r="U217" i="27" s="1"/>
  <c r="T217" i="27" a="1"/>
  <c r="T217" i="27" s="1"/>
  <c r="S217" i="27" a="1"/>
  <c r="S217" i="27" s="1"/>
  <c r="R217" i="27" a="1"/>
  <c r="R217" i="27" s="1"/>
  <c r="Q217" i="27" a="1"/>
  <c r="Q217" i="27" s="1"/>
  <c r="U216" i="27" a="1"/>
  <c r="U216" i="27" s="1"/>
  <c r="T216" i="27" a="1"/>
  <c r="T216" i="27" s="1"/>
  <c r="S216" i="27" a="1"/>
  <c r="S216" i="27" s="1"/>
  <c r="R216" i="27" a="1"/>
  <c r="R216" i="27" s="1"/>
  <c r="Q216" i="27" a="1"/>
  <c r="Q216" i="27" s="1"/>
  <c r="U215" i="27" a="1"/>
  <c r="U215" i="27" s="1"/>
  <c r="T215" i="27" a="1"/>
  <c r="T215" i="27" s="1"/>
  <c r="S215" i="27" a="1"/>
  <c r="S215" i="27" s="1"/>
  <c r="R215" i="27" a="1"/>
  <c r="R215" i="27" s="1"/>
  <c r="Q215" i="27" a="1"/>
  <c r="Q215" i="27" s="1"/>
  <c r="U214" i="27" a="1"/>
  <c r="U214" i="27" s="1"/>
  <c r="T214" i="27" a="1"/>
  <c r="T214" i="27" s="1"/>
  <c r="S214" i="27" a="1"/>
  <c r="S214" i="27" s="1"/>
  <c r="R214" i="27" a="1"/>
  <c r="R214" i="27" s="1"/>
  <c r="Q214" i="27" a="1"/>
  <c r="Q214" i="27" s="1"/>
  <c r="U213" i="27" a="1"/>
  <c r="U213" i="27" s="1"/>
  <c r="T213" i="27" a="1"/>
  <c r="T213" i="27" s="1"/>
  <c r="S213" i="27" a="1"/>
  <c r="S213" i="27" s="1"/>
  <c r="R213" i="27" a="1"/>
  <c r="R213" i="27" s="1"/>
  <c r="Q213" i="27" a="1"/>
  <c r="Q213" i="27" s="1"/>
  <c r="U212" i="27" a="1"/>
  <c r="U212" i="27" s="1"/>
  <c r="T212" i="27" a="1"/>
  <c r="T212" i="27" s="1"/>
  <c r="S212" i="27" a="1"/>
  <c r="S212" i="27" s="1"/>
  <c r="R212" i="27" a="1"/>
  <c r="R212" i="27" s="1"/>
  <c r="Q212" i="27" a="1"/>
  <c r="Q212" i="27" s="1"/>
  <c r="U211" i="27" a="1"/>
  <c r="U211" i="27" s="1"/>
  <c r="T211" i="27" a="1"/>
  <c r="T211" i="27" s="1"/>
  <c r="S211" i="27" a="1"/>
  <c r="S211" i="27" s="1"/>
  <c r="R211" i="27" a="1"/>
  <c r="R211" i="27" s="1"/>
  <c r="Q211" i="27" a="1"/>
  <c r="Q211" i="27" s="1"/>
  <c r="U210" i="27" a="1"/>
  <c r="U210" i="27" s="1"/>
  <c r="T210" i="27" a="1"/>
  <c r="T210" i="27" s="1"/>
  <c r="S210" i="27" a="1"/>
  <c r="S210" i="27" s="1"/>
  <c r="R210" i="27" a="1"/>
  <c r="R210" i="27" s="1"/>
  <c r="Q210" i="27" a="1"/>
  <c r="Q210" i="27" s="1"/>
  <c r="U209" i="27" a="1"/>
  <c r="U209" i="27" s="1"/>
  <c r="T209" i="27" a="1"/>
  <c r="T209" i="27" s="1"/>
  <c r="S209" i="27" a="1"/>
  <c r="S209" i="27" s="1"/>
  <c r="R209" i="27" a="1"/>
  <c r="R209" i="27" s="1"/>
  <c r="Q209" i="27" a="1"/>
  <c r="Q209" i="27" s="1"/>
  <c r="U208" i="27" a="1"/>
  <c r="U208" i="27" s="1"/>
  <c r="T208" i="27" a="1"/>
  <c r="T208" i="27" s="1"/>
  <c r="S208" i="27" a="1"/>
  <c r="S208" i="27" s="1"/>
  <c r="R208" i="27" a="1"/>
  <c r="R208" i="27" s="1"/>
  <c r="Q208" i="27" a="1"/>
  <c r="Q208" i="27" s="1"/>
  <c r="U207" i="27" a="1"/>
  <c r="U207" i="27" s="1"/>
  <c r="T207" i="27" a="1"/>
  <c r="T207" i="27" s="1"/>
  <c r="S207" i="27" a="1"/>
  <c r="S207" i="27" s="1"/>
  <c r="R207" i="27" a="1"/>
  <c r="R207" i="27" s="1"/>
  <c r="Q207" i="27" a="1"/>
  <c r="Q207" i="27" s="1"/>
  <c r="U206" i="27" a="1"/>
  <c r="U206" i="27" s="1"/>
  <c r="T206" i="27" a="1"/>
  <c r="T206" i="27" s="1"/>
  <c r="S206" i="27" a="1"/>
  <c r="S206" i="27" s="1"/>
  <c r="R206" i="27" a="1"/>
  <c r="R206" i="27" s="1"/>
  <c r="Q206" i="27" a="1"/>
  <c r="Q206" i="27" s="1"/>
  <c r="U205" i="27" a="1"/>
  <c r="U205" i="27" s="1"/>
  <c r="T205" i="27" a="1"/>
  <c r="T205" i="27" s="1"/>
  <c r="S205" i="27" a="1"/>
  <c r="S205" i="27" s="1"/>
  <c r="R205" i="27" a="1"/>
  <c r="R205" i="27" s="1"/>
  <c r="Q205" i="27" a="1"/>
  <c r="Q205" i="27" s="1"/>
  <c r="U204" i="27" a="1"/>
  <c r="U204" i="27" s="1"/>
  <c r="T204" i="27" a="1"/>
  <c r="T204" i="27" s="1"/>
  <c r="S204" i="27" a="1"/>
  <c r="S204" i="27" s="1"/>
  <c r="R204" i="27" a="1"/>
  <c r="R204" i="27" s="1"/>
  <c r="Q204" i="27" a="1"/>
  <c r="Q204" i="27" s="1"/>
  <c r="U203" i="27" a="1"/>
  <c r="U203" i="27" s="1"/>
  <c r="T203" i="27" a="1"/>
  <c r="T203" i="27" s="1"/>
  <c r="S203" i="27" a="1"/>
  <c r="S203" i="27" s="1"/>
  <c r="R203" i="27" a="1"/>
  <c r="R203" i="27" s="1"/>
  <c r="Q203" i="27" a="1"/>
  <c r="Q203" i="27" s="1"/>
  <c r="U202" i="27" a="1"/>
  <c r="U202" i="27" s="1"/>
  <c r="T202" i="27" a="1"/>
  <c r="T202" i="27" s="1"/>
  <c r="S202" i="27" a="1"/>
  <c r="S202" i="27" s="1"/>
  <c r="R202" i="27" a="1"/>
  <c r="R202" i="27" s="1"/>
  <c r="Q202" i="27" a="1"/>
  <c r="Q202" i="27" s="1"/>
  <c r="U201" i="27" a="1"/>
  <c r="U201" i="27" s="1"/>
  <c r="T201" i="27" a="1"/>
  <c r="T201" i="27" s="1"/>
  <c r="S201" i="27" a="1"/>
  <c r="S201" i="27" s="1"/>
  <c r="R201" i="27" a="1"/>
  <c r="R201" i="27" s="1"/>
  <c r="Q201" i="27" a="1"/>
  <c r="Q201" i="27" s="1"/>
  <c r="U200" i="27" a="1"/>
  <c r="U200" i="27" s="1"/>
  <c r="T200" i="27" a="1"/>
  <c r="T200" i="27" s="1"/>
  <c r="S200" i="27" a="1"/>
  <c r="S200" i="27" s="1"/>
  <c r="R200" i="27" a="1"/>
  <c r="R200" i="27" s="1"/>
  <c r="Q200" i="27" a="1"/>
  <c r="Q200" i="27" s="1"/>
  <c r="U199" i="27" a="1"/>
  <c r="U199" i="27" s="1"/>
  <c r="T199" i="27" a="1"/>
  <c r="T199" i="27" s="1"/>
  <c r="S199" i="27" a="1"/>
  <c r="S199" i="27" s="1"/>
  <c r="R199" i="27" a="1"/>
  <c r="R199" i="27" s="1"/>
  <c r="Q199" i="27" a="1"/>
  <c r="Q199" i="27" s="1"/>
  <c r="U198" i="27" a="1"/>
  <c r="U198" i="27" s="1"/>
  <c r="T198" i="27" a="1"/>
  <c r="T198" i="27" s="1"/>
  <c r="S198" i="27" a="1"/>
  <c r="S198" i="27" s="1"/>
  <c r="R198" i="27" a="1"/>
  <c r="R198" i="27" s="1"/>
  <c r="Q198" i="27" a="1"/>
  <c r="Q198" i="27" s="1"/>
  <c r="U197" i="27" a="1"/>
  <c r="U197" i="27" s="1"/>
  <c r="T197" i="27" a="1"/>
  <c r="T197" i="27" s="1"/>
  <c r="S197" i="27" a="1"/>
  <c r="S197" i="27" s="1"/>
  <c r="R197" i="27" a="1"/>
  <c r="R197" i="27" s="1"/>
  <c r="Q197" i="27" a="1"/>
  <c r="Q197" i="27" s="1"/>
  <c r="U196" i="27" a="1"/>
  <c r="U196" i="27" s="1"/>
  <c r="T196" i="27" a="1"/>
  <c r="T196" i="27" s="1"/>
  <c r="S196" i="27" a="1"/>
  <c r="S196" i="27" s="1"/>
  <c r="R196" i="27" a="1"/>
  <c r="R196" i="27" s="1"/>
  <c r="Q196" i="27" a="1"/>
  <c r="Q196" i="27" s="1"/>
  <c r="U195" i="27" a="1"/>
  <c r="U195" i="27" s="1"/>
  <c r="T195" i="27" a="1"/>
  <c r="T195" i="27" s="1"/>
  <c r="S195" i="27" a="1"/>
  <c r="S195" i="27" s="1"/>
  <c r="R195" i="27" a="1"/>
  <c r="R195" i="27" s="1"/>
  <c r="Q195" i="27" a="1"/>
  <c r="Q195" i="27" s="1"/>
  <c r="U194" i="27" a="1"/>
  <c r="U194" i="27" s="1"/>
  <c r="T194" i="27" a="1"/>
  <c r="T194" i="27" s="1"/>
  <c r="S194" i="27" a="1"/>
  <c r="S194" i="27" s="1"/>
  <c r="R194" i="27" a="1"/>
  <c r="R194" i="27" s="1"/>
  <c r="Q194" i="27" a="1"/>
  <c r="Q194" i="27" s="1"/>
  <c r="U193" i="27" a="1"/>
  <c r="U193" i="27" s="1"/>
  <c r="T193" i="27" a="1"/>
  <c r="T193" i="27" s="1"/>
  <c r="S193" i="27" a="1"/>
  <c r="S193" i="27" s="1"/>
  <c r="R193" i="27" a="1"/>
  <c r="R193" i="27" s="1"/>
  <c r="Q193" i="27" a="1"/>
  <c r="Q193" i="27" s="1"/>
  <c r="U192" i="27" a="1"/>
  <c r="U192" i="27" s="1"/>
  <c r="T192" i="27" a="1"/>
  <c r="T192" i="27" s="1"/>
  <c r="S192" i="27" a="1"/>
  <c r="S192" i="27" s="1"/>
  <c r="R192" i="27" a="1"/>
  <c r="R192" i="27" s="1"/>
  <c r="Q192" i="27" a="1"/>
  <c r="Q192" i="27" s="1"/>
  <c r="U191" i="27" a="1"/>
  <c r="U191" i="27" s="1"/>
  <c r="T191" i="27" a="1"/>
  <c r="T191" i="27" s="1"/>
  <c r="S191" i="27" a="1"/>
  <c r="S191" i="27" s="1"/>
  <c r="R191" i="27" a="1"/>
  <c r="R191" i="27" s="1"/>
  <c r="Q191" i="27" a="1"/>
  <c r="Q191" i="27" s="1"/>
  <c r="U190" i="27" a="1"/>
  <c r="U190" i="27" s="1"/>
  <c r="T190" i="27" a="1"/>
  <c r="T190" i="27" s="1"/>
  <c r="S190" i="27" a="1"/>
  <c r="S190" i="27" s="1"/>
  <c r="R190" i="27" a="1"/>
  <c r="R190" i="27" s="1"/>
  <c r="Q190" i="27" a="1"/>
  <c r="Q190" i="27" s="1"/>
  <c r="U189" i="27" a="1"/>
  <c r="U189" i="27" s="1"/>
  <c r="T189" i="27" a="1"/>
  <c r="T189" i="27" s="1"/>
  <c r="S189" i="27" a="1"/>
  <c r="S189" i="27" s="1"/>
  <c r="R189" i="27" a="1"/>
  <c r="R189" i="27" s="1"/>
  <c r="Q189" i="27" a="1"/>
  <c r="Q189" i="27" s="1"/>
  <c r="U188" i="27" a="1"/>
  <c r="U188" i="27" s="1"/>
  <c r="T188" i="27" a="1"/>
  <c r="T188" i="27" s="1"/>
  <c r="S188" i="27" a="1"/>
  <c r="S188" i="27" s="1"/>
  <c r="R188" i="27" a="1"/>
  <c r="R188" i="27" s="1"/>
  <c r="Q188" i="27" a="1"/>
  <c r="Q188" i="27" s="1"/>
  <c r="U187" i="27" a="1"/>
  <c r="U187" i="27" s="1"/>
  <c r="T187" i="27" a="1"/>
  <c r="T187" i="27" s="1"/>
  <c r="S187" i="27" a="1"/>
  <c r="S187" i="27" s="1"/>
  <c r="R187" i="27" a="1"/>
  <c r="R187" i="27" s="1"/>
  <c r="Q187" i="27" a="1"/>
  <c r="Q187" i="27" s="1"/>
  <c r="U186" i="27" a="1"/>
  <c r="U186" i="27" s="1"/>
  <c r="T186" i="27" a="1"/>
  <c r="T186" i="27" s="1"/>
  <c r="S186" i="27" a="1"/>
  <c r="S186" i="27" s="1"/>
  <c r="R186" i="27" a="1"/>
  <c r="R186" i="27" s="1"/>
  <c r="Q186" i="27" a="1"/>
  <c r="Q186" i="27" s="1"/>
  <c r="U185" i="27" a="1"/>
  <c r="U185" i="27" s="1"/>
  <c r="T185" i="27" a="1"/>
  <c r="T185" i="27" s="1"/>
  <c r="S185" i="27" a="1"/>
  <c r="S185" i="27" s="1"/>
  <c r="R185" i="27" a="1"/>
  <c r="R185" i="27" s="1"/>
  <c r="Q185" i="27" a="1"/>
  <c r="Q185" i="27" s="1"/>
  <c r="U184" i="27" a="1"/>
  <c r="U184" i="27" s="1"/>
  <c r="T184" i="27" a="1"/>
  <c r="T184" i="27" s="1"/>
  <c r="S184" i="27" a="1"/>
  <c r="S184" i="27" s="1"/>
  <c r="R184" i="27" a="1"/>
  <c r="R184" i="27" s="1"/>
  <c r="Q184" i="27" a="1"/>
  <c r="Q184" i="27" s="1"/>
  <c r="U183" i="27" a="1"/>
  <c r="U183" i="27" s="1"/>
  <c r="T183" i="27" a="1"/>
  <c r="T183" i="27" s="1"/>
  <c r="S183" i="27" a="1"/>
  <c r="S183" i="27" s="1"/>
  <c r="R183" i="27" a="1"/>
  <c r="R183" i="27" s="1"/>
  <c r="Q183" i="27" a="1"/>
  <c r="Q183" i="27" s="1"/>
  <c r="U182" i="27" a="1"/>
  <c r="U182" i="27" s="1"/>
  <c r="T182" i="27" a="1"/>
  <c r="T182" i="27" s="1"/>
  <c r="S182" i="27" a="1"/>
  <c r="S182" i="27" s="1"/>
  <c r="R182" i="27" a="1"/>
  <c r="R182" i="27" s="1"/>
  <c r="Q182" i="27" a="1"/>
  <c r="Q182" i="27" s="1"/>
  <c r="U181" i="27" a="1"/>
  <c r="U181" i="27" s="1"/>
  <c r="T181" i="27" a="1"/>
  <c r="T181" i="27" s="1"/>
  <c r="S181" i="27" a="1"/>
  <c r="S181" i="27" s="1"/>
  <c r="R181" i="27" a="1"/>
  <c r="R181" i="27" s="1"/>
  <c r="Q181" i="27" a="1"/>
  <c r="Q181" i="27" s="1"/>
  <c r="U180" i="27" a="1"/>
  <c r="U180" i="27" s="1"/>
  <c r="T180" i="27" a="1"/>
  <c r="T180" i="27" s="1"/>
  <c r="S180" i="27" a="1"/>
  <c r="S180" i="27" s="1"/>
  <c r="R180" i="27" a="1"/>
  <c r="R180" i="27" s="1"/>
  <c r="Q180" i="27" a="1"/>
  <c r="Q180" i="27" s="1"/>
  <c r="U179" i="27" a="1"/>
  <c r="U179" i="27" s="1"/>
  <c r="T179" i="27" a="1"/>
  <c r="T179" i="27" s="1"/>
  <c r="S179" i="27" a="1"/>
  <c r="S179" i="27" s="1"/>
  <c r="R179" i="27" a="1"/>
  <c r="R179" i="27" s="1"/>
  <c r="Q179" i="27" a="1"/>
  <c r="Q179" i="27" s="1"/>
  <c r="U178" i="27" a="1"/>
  <c r="U178" i="27" s="1"/>
  <c r="T178" i="27" a="1"/>
  <c r="T178" i="27" s="1"/>
  <c r="S178" i="27" a="1"/>
  <c r="S178" i="27" s="1"/>
  <c r="R178" i="27" a="1"/>
  <c r="R178" i="27" s="1"/>
  <c r="Q178" i="27" a="1"/>
  <c r="Q178" i="27" s="1"/>
  <c r="U177" i="27" a="1"/>
  <c r="U177" i="27" s="1"/>
  <c r="T177" i="27" a="1"/>
  <c r="T177" i="27" s="1"/>
  <c r="S177" i="27" a="1"/>
  <c r="S177" i="27" s="1"/>
  <c r="R177" i="27" a="1"/>
  <c r="R177" i="27" s="1"/>
  <c r="Q177" i="27" a="1"/>
  <c r="Q177" i="27" s="1"/>
  <c r="U176" i="27" a="1"/>
  <c r="U176" i="27" s="1"/>
  <c r="T176" i="27" a="1"/>
  <c r="T176" i="27" s="1"/>
  <c r="S176" i="27" a="1"/>
  <c r="S176" i="27" s="1"/>
  <c r="R176" i="27" a="1"/>
  <c r="R176" i="27" s="1"/>
  <c r="Q176" i="27" a="1"/>
  <c r="Q176" i="27" s="1"/>
  <c r="U175" i="27" a="1"/>
  <c r="U175" i="27" s="1"/>
  <c r="T175" i="27" a="1"/>
  <c r="T175" i="27" s="1"/>
  <c r="S175" i="27" a="1"/>
  <c r="S175" i="27" s="1"/>
  <c r="R175" i="27" a="1"/>
  <c r="R175" i="27" s="1"/>
  <c r="Q175" i="27" a="1"/>
  <c r="Q175" i="27" s="1"/>
  <c r="U174" i="27" a="1"/>
  <c r="U174" i="27" s="1"/>
  <c r="T174" i="27" a="1"/>
  <c r="T174" i="27" s="1"/>
  <c r="S174" i="27" a="1"/>
  <c r="S174" i="27" s="1"/>
  <c r="R174" i="27" a="1"/>
  <c r="R174" i="27" s="1"/>
  <c r="Q174" i="27" a="1"/>
  <c r="Q174" i="27" s="1"/>
  <c r="U173" i="27" a="1"/>
  <c r="U173" i="27" s="1"/>
  <c r="T173" i="27" a="1"/>
  <c r="T173" i="27" s="1"/>
  <c r="S173" i="27" a="1"/>
  <c r="S173" i="27" s="1"/>
  <c r="R173" i="27" a="1"/>
  <c r="R173" i="27" s="1"/>
  <c r="Q173" i="27" a="1"/>
  <c r="Q173" i="27" s="1"/>
  <c r="U172" i="27" a="1"/>
  <c r="U172" i="27" s="1"/>
  <c r="T172" i="27" a="1"/>
  <c r="T172" i="27" s="1"/>
  <c r="S172" i="27" a="1"/>
  <c r="S172" i="27" s="1"/>
  <c r="R172" i="27" a="1"/>
  <c r="R172" i="27" s="1"/>
  <c r="Q172" i="27" a="1"/>
  <c r="Q172" i="27" s="1"/>
  <c r="U171" i="27" a="1"/>
  <c r="U171" i="27" s="1"/>
  <c r="T171" i="27" a="1"/>
  <c r="T171" i="27" s="1"/>
  <c r="S171" i="27" a="1"/>
  <c r="S171" i="27" s="1"/>
  <c r="R171" i="27" a="1"/>
  <c r="R171" i="27" s="1"/>
  <c r="Q171" i="27" a="1"/>
  <c r="Q171" i="27" s="1"/>
  <c r="U170" i="27" a="1"/>
  <c r="U170" i="27" s="1"/>
  <c r="T170" i="27" a="1"/>
  <c r="T170" i="27" s="1"/>
  <c r="S170" i="27" a="1"/>
  <c r="S170" i="27" s="1"/>
  <c r="R170" i="27" a="1"/>
  <c r="R170" i="27" s="1"/>
  <c r="Q170" i="27" a="1"/>
  <c r="Q170" i="27" s="1"/>
  <c r="U169" i="27" a="1"/>
  <c r="U169" i="27" s="1"/>
  <c r="T169" i="27" a="1"/>
  <c r="T169" i="27" s="1"/>
  <c r="S169" i="27" a="1"/>
  <c r="S169" i="27" s="1"/>
  <c r="R169" i="27" a="1"/>
  <c r="R169" i="27" s="1"/>
  <c r="Q169" i="27" a="1"/>
  <c r="Q169" i="27" s="1"/>
  <c r="U168" i="27" a="1"/>
  <c r="U168" i="27" s="1"/>
  <c r="T168" i="27" a="1"/>
  <c r="T168" i="27" s="1"/>
  <c r="S168" i="27" a="1"/>
  <c r="S168" i="27" s="1"/>
  <c r="R168" i="27" a="1"/>
  <c r="R168" i="27" s="1"/>
  <c r="Q168" i="27" a="1"/>
  <c r="Q168" i="27" s="1"/>
  <c r="U167" i="27" a="1"/>
  <c r="U167" i="27" s="1"/>
  <c r="T167" i="27" a="1"/>
  <c r="T167" i="27" s="1"/>
  <c r="S167" i="27" a="1"/>
  <c r="S167" i="27" s="1"/>
  <c r="R167" i="27" a="1"/>
  <c r="R167" i="27" s="1"/>
  <c r="Q167" i="27" a="1"/>
  <c r="Q167" i="27" s="1"/>
  <c r="U166" i="27" a="1"/>
  <c r="U166" i="27" s="1"/>
  <c r="T166" i="27" a="1"/>
  <c r="T166" i="27" s="1"/>
  <c r="S166" i="27" a="1"/>
  <c r="S166" i="27" s="1"/>
  <c r="R166" i="27" a="1"/>
  <c r="R166" i="27" s="1"/>
  <c r="Q166" i="27" a="1"/>
  <c r="Q166" i="27" s="1"/>
  <c r="U165" i="27" a="1"/>
  <c r="U165" i="27" s="1"/>
  <c r="T165" i="27" a="1"/>
  <c r="T165" i="27" s="1"/>
  <c r="S165" i="27" a="1"/>
  <c r="S165" i="27" s="1"/>
  <c r="R165" i="27" a="1"/>
  <c r="R165" i="27" s="1"/>
  <c r="Q165" i="27" a="1"/>
  <c r="Q165" i="27" s="1"/>
  <c r="U164" i="27" a="1"/>
  <c r="U164" i="27" s="1"/>
  <c r="T164" i="27" a="1"/>
  <c r="T164" i="27" s="1"/>
  <c r="S164" i="27" a="1"/>
  <c r="S164" i="27" s="1"/>
  <c r="R164" i="27" a="1"/>
  <c r="R164" i="27" s="1"/>
  <c r="Q164" i="27" a="1"/>
  <c r="Q164" i="27" s="1"/>
  <c r="U163" i="27" a="1"/>
  <c r="U163" i="27" s="1"/>
  <c r="T163" i="27" a="1"/>
  <c r="T163" i="27" s="1"/>
  <c r="S163" i="27" a="1"/>
  <c r="S163" i="27" s="1"/>
  <c r="R163" i="27" a="1"/>
  <c r="R163" i="27" s="1"/>
  <c r="Q163" i="27" a="1"/>
  <c r="Q163" i="27" s="1"/>
  <c r="U162" i="27" a="1"/>
  <c r="U162" i="27" s="1"/>
  <c r="T162" i="27" a="1"/>
  <c r="T162" i="27" s="1"/>
  <c r="S162" i="27" a="1"/>
  <c r="S162" i="27" s="1"/>
  <c r="R162" i="27" a="1"/>
  <c r="R162" i="27" s="1"/>
  <c r="Q162" i="27" a="1"/>
  <c r="Q162" i="27" s="1"/>
  <c r="U161" i="27" a="1"/>
  <c r="U161" i="27" s="1"/>
  <c r="T161" i="27" a="1"/>
  <c r="T161" i="27" s="1"/>
  <c r="S161" i="27" a="1"/>
  <c r="S161" i="27" s="1"/>
  <c r="R161" i="27" a="1"/>
  <c r="R161" i="27" s="1"/>
  <c r="Q161" i="27" a="1"/>
  <c r="Q161" i="27" s="1"/>
  <c r="U160" i="27" a="1"/>
  <c r="U160" i="27" s="1"/>
  <c r="T160" i="27" a="1"/>
  <c r="T160" i="27" s="1"/>
  <c r="S160" i="27" a="1"/>
  <c r="S160" i="27" s="1"/>
  <c r="R160" i="27" a="1"/>
  <c r="R160" i="27" s="1"/>
  <c r="Q160" i="27" a="1"/>
  <c r="Q160" i="27" s="1"/>
  <c r="U159" i="27" a="1"/>
  <c r="U159" i="27" s="1"/>
  <c r="T159" i="27" a="1"/>
  <c r="T159" i="27" s="1"/>
  <c r="S159" i="27" a="1"/>
  <c r="S159" i="27" s="1"/>
  <c r="R159" i="27" a="1"/>
  <c r="R159" i="27" s="1"/>
  <c r="Q159" i="27" a="1"/>
  <c r="Q159" i="27" s="1"/>
  <c r="U158" i="27" a="1"/>
  <c r="U158" i="27" s="1"/>
  <c r="T158" i="27" a="1"/>
  <c r="T158" i="27" s="1"/>
  <c r="S158" i="27" a="1"/>
  <c r="S158" i="27" s="1"/>
  <c r="R158" i="27" a="1"/>
  <c r="R158" i="27" s="1"/>
  <c r="Q158" i="27" a="1"/>
  <c r="Q158" i="27" s="1"/>
  <c r="U157" i="27" a="1"/>
  <c r="U157" i="27" s="1"/>
  <c r="T157" i="27" a="1"/>
  <c r="T157" i="27" s="1"/>
  <c r="S157" i="27" a="1"/>
  <c r="S157" i="27" s="1"/>
  <c r="R157" i="27" a="1"/>
  <c r="R157" i="27" s="1"/>
  <c r="Q157" i="27" a="1"/>
  <c r="Q157" i="27" s="1"/>
  <c r="U156" i="27" a="1"/>
  <c r="U156" i="27" s="1"/>
  <c r="T156" i="27" a="1"/>
  <c r="T156" i="27" s="1"/>
  <c r="S156" i="27" a="1"/>
  <c r="S156" i="27" s="1"/>
  <c r="R156" i="27" a="1"/>
  <c r="R156" i="27" s="1"/>
  <c r="Q156" i="27" a="1"/>
  <c r="Q156" i="27" s="1"/>
  <c r="U155" i="27" a="1"/>
  <c r="U155" i="27" s="1"/>
  <c r="T155" i="27" a="1"/>
  <c r="T155" i="27" s="1"/>
  <c r="S155" i="27" a="1"/>
  <c r="S155" i="27" s="1"/>
  <c r="R155" i="27" a="1"/>
  <c r="R155" i="27" s="1"/>
  <c r="Q155" i="27" a="1"/>
  <c r="Q155" i="27" s="1"/>
  <c r="U154" i="27" a="1"/>
  <c r="U154" i="27" s="1"/>
  <c r="T154" i="27" a="1"/>
  <c r="T154" i="27" s="1"/>
  <c r="S154" i="27" a="1"/>
  <c r="S154" i="27" s="1"/>
  <c r="R154" i="27" a="1"/>
  <c r="R154" i="27" s="1"/>
  <c r="Q154" i="27" a="1"/>
  <c r="Q154" i="27" s="1"/>
  <c r="U153" i="27" a="1"/>
  <c r="U153" i="27" s="1"/>
  <c r="T153" i="27" a="1"/>
  <c r="T153" i="27" s="1"/>
  <c r="S153" i="27" a="1"/>
  <c r="S153" i="27" s="1"/>
  <c r="R153" i="27" a="1"/>
  <c r="R153" i="27" s="1"/>
  <c r="Q153" i="27" a="1"/>
  <c r="Q153" i="27" s="1"/>
  <c r="U152" i="27" a="1"/>
  <c r="U152" i="27" s="1"/>
  <c r="T152" i="27" a="1"/>
  <c r="T152" i="27" s="1"/>
  <c r="S152" i="27" a="1"/>
  <c r="S152" i="27" s="1"/>
  <c r="R152" i="27" a="1"/>
  <c r="R152" i="27" s="1"/>
  <c r="Q152" i="27" a="1"/>
  <c r="Q152" i="27" s="1"/>
  <c r="U151" i="27" a="1"/>
  <c r="U151" i="27" s="1"/>
  <c r="T151" i="27" a="1"/>
  <c r="T151" i="27" s="1"/>
  <c r="S151" i="27" a="1"/>
  <c r="S151" i="27" s="1"/>
  <c r="R151" i="27" a="1"/>
  <c r="R151" i="27" s="1"/>
  <c r="Q151" i="27" a="1"/>
  <c r="Q151" i="27" s="1"/>
  <c r="U150" i="27" a="1"/>
  <c r="U150" i="27" s="1"/>
  <c r="T150" i="27" a="1"/>
  <c r="T150" i="27" s="1"/>
  <c r="S150" i="27" a="1"/>
  <c r="S150" i="27" s="1"/>
  <c r="R150" i="27" a="1"/>
  <c r="R150" i="27" s="1"/>
  <c r="Q150" i="27" a="1"/>
  <c r="Q150" i="27" s="1"/>
  <c r="U149" i="27" a="1"/>
  <c r="U149" i="27" s="1"/>
  <c r="T149" i="27" a="1"/>
  <c r="T149" i="27" s="1"/>
  <c r="S149" i="27" a="1"/>
  <c r="S149" i="27" s="1"/>
  <c r="R149" i="27" a="1"/>
  <c r="R149" i="27" s="1"/>
  <c r="Q149" i="27" a="1"/>
  <c r="Q149" i="27" s="1"/>
  <c r="U148" i="27" a="1"/>
  <c r="U148" i="27" s="1"/>
  <c r="T148" i="27" a="1"/>
  <c r="T148" i="27" s="1"/>
  <c r="S148" i="27" a="1"/>
  <c r="S148" i="27" s="1"/>
  <c r="R148" i="27" a="1"/>
  <c r="R148" i="27" s="1"/>
  <c r="Q148" i="27" a="1"/>
  <c r="Q148" i="27" s="1"/>
  <c r="U147" i="27" a="1"/>
  <c r="U147" i="27" s="1"/>
  <c r="T147" i="27" a="1"/>
  <c r="T147" i="27" s="1"/>
  <c r="S147" i="27" a="1"/>
  <c r="S147" i="27" s="1"/>
  <c r="R147" i="27" a="1"/>
  <c r="R147" i="27" s="1"/>
  <c r="Q147" i="27" a="1"/>
  <c r="Q147" i="27" s="1"/>
  <c r="U146" i="27" a="1"/>
  <c r="U146" i="27" s="1"/>
  <c r="T146" i="27" a="1"/>
  <c r="T146" i="27" s="1"/>
  <c r="S146" i="27" a="1"/>
  <c r="S146" i="27" s="1"/>
  <c r="R146" i="27" a="1"/>
  <c r="R146" i="27" s="1"/>
  <c r="Q146" i="27" a="1"/>
  <c r="Q146" i="27" s="1"/>
  <c r="U145" i="27" a="1"/>
  <c r="U145" i="27" s="1"/>
  <c r="T145" i="27" a="1"/>
  <c r="T145" i="27" s="1"/>
  <c r="S145" i="27" a="1"/>
  <c r="S145" i="27" s="1"/>
  <c r="R145" i="27" a="1"/>
  <c r="R145" i="27" s="1"/>
  <c r="Q145" i="27" a="1"/>
  <c r="Q145" i="27" s="1"/>
  <c r="U144" i="27" a="1"/>
  <c r="U144" i="27" s="1"/>
  <c r="T144" i="27" a="1"/>
  <c r="T144" i="27" s="1"/>
  <c r="S144" i="27" a="1"/>
  <c r="S144" i="27" s="1"/>
  <c r="R144" i="27" a="1"/>
  <c r="R144" i="27" s="1"/>
  <c r="Q144" i="27" a="1"/>
  <c r="Q144" i="27" s="1"/>
  <c r="U143" i="27" a="1"/>
  <c r="U143" i="27" s="1"/>
  <c r="T143" i="27" a="1"/>
  <c r="T143" i="27" s="1"/>
  <c r="S143" i="27" a="1"/>
  <c r="S143" i="27" s="1"/>
  <c r="R143" i="27" a="1"/>
  <c r="R143" i="27" s="1"/>
  <c r="Q143" i="27" a="1"/>
  <c r="Q143" i="27" s="1"/>
  <c r="U142" i="27" a="1"/>
  <c r="U142" i="27" s="1"/>
  <c r="T142" i="27" a="1"/>
  <c r="T142" i="27" s="1"/>
  <c r="S142" i="27" a="1"/>
  <c r="S142" i="27" s="1"/>
  <c r="R142" i="27" a="1"/>
  <c r="R142" i="27" s="1"/>
  <c r="Q142" i="27" a="1"/>
  <c r="Q142" i="27" s="1"/>
  <c r="U141" i="27" a="1"/>
  <c r="U141" i="27" s="1"/>
  <c r="T141" i="27" a="1"/>
  <c r="T141" i="27" s="1"/>
  <c r="S141" i="27" a="1"/>
  <c r="S141" i="27" s="1"/>
  <c r="R141" i="27" a="1"/>
  <c r="R141" i="27" s="1"/>
  <c r="Q141" i="27" a="1"/>
  <c r="Q141" i="27" s="1"/>
  <c r="U140" i="27" a="1"/>
  <c r="U140" i="27" s="1"/>
  <c r="T140" i="27" a="1"/>
  <c r="T140" i="27" s="1"/>
  <c r="S140" i="27" a="1"/>
  <c r="S140" i="27" s="1"/>
  <c r="R140" i="27" a="1"/>
  <c r="R140" i="27" s="1"/>
  <c r="Q140" i="27" a="1"/>
  <c r="Q140" i="27" s="1"/>
  <c r="U139" i="27" a="1"/>
  <c r="U139" i="27" s="1"/>
  <c r="T139" i="27" a="1"/>
  <c r="T139" i="27" s="1"/>
  <c r="S139" i="27" a="1"/>
  <c r="S139" i="27" s="1"/>
  <c r="R139" i="27" a="1"/>
  <c r="R139" i="27" s="1"/>
  <c r="Q139" i="27" a="1"/>
  <c r="Q139" i="27" s="1"/>
  <c r="U138" i="27" a="1"/>
  <c r="U138" i="27" s="1"/>
  <c r="T138" i="27" a="1"/>
  <c r="T138" i="27" s="1"/>
  <c r="S138" i="27" a="1"/>
  <c r="S138" i="27" s="1"/>
  <c r="R138" i="27" a="1"/>
  <c r="R138" i="27" s="1"/>
  <c r="Q138" i="27" a="1"/>
  <c r="Q138" i="27" s="1"/>
  <c r="U137" i="27" a="1"/>
  <c r="U137" i="27" s="1"/>
  <c r="T137" i="27" a="1"/>
  <c r="T137" i="27" s="1"/>
  <c r="S137" i="27" a="1"/>
  <c r="S137" i="27" s="1"/>
  <c r="R137" i="27" a="1"/>
  <c r="R137" i="27" s="1"/>
  <c r="Q137" i="27" a="1"/>
  <c r="Q137" i="27" s="1"/>
  <c r="U136" i="27" a="1"/>
  <c r="U136" i="27" s="1"/>
  <c r="T136" i="27" a="1"/>
  <c r="T136" i="27" s="1"/>
  <c r="S136" i="27" a="1"/>
  <c r="S136" i="27" s="1"/>
  <c r="R136" i="27" a="1"/>
  <c r="R136" i="27" s="1"/>
  <c r="Q136" i="27" a="1"/>
  <c r="Q136" i="27" s="1"/>
  <c r="U135" i="27" a="1"/>
  <c r="U135" i="27" s="1"/>
  <c r="T135" i="27" a="1"/>
  <c r="T135" i="27" s="1"/>
  <c r="S135" i="27" a="1"/>
  <c r="S135" i="27" s="1"/>
  <c r="R135" i="27" a="1"/>
  <c r="R135" i="27" s="1"/>
  <c r="Q135" i="27" a="1"/>
  <c r="Q135" i="27" s="1"/>
  <c r="U134" i="27" a="1"/>
  <c r="U134" i="27" s="1"/>
  <c r="T134" i="27" a="1"/>
  <c r="T134" i="27" s="1"/>
  <c r="S134" i="27" a="1"/>
  <c r="S134" i="27" s="1"/>
  <c r="R134" i="27" a="1"/>
  <c r="R134" i="27" s="1"/>
  <c r="Q134" i="27" a="1"/>
  <c r="Q134" i="27" s="1"/>
  <c r="U133" i="27" a="1"/>
  <c r="U133" i="27" s="1"/>
  <c r="T133" i="27" a="1"/>
  <c r="T133" i="27" s="1"/>
  <c r="S133" i="27" a="1"/>
  <c r="S133" i="27" s="1"/>
  <c r="R133" i="27" a="1"/>
  <c r="R133" i="27" s="1"/>
  <c r="Q133" i="27" a="1"/>
  <c r="Q133" i="27" s="1"/>
  <c r="U132" i="27" a="1"/>
  <c r="U132" i="27" s="1"/>
  <c r="T132" i="27" a="1"/>
  <c r="T132" i="27" s="1"/>
  <c r="S132" i="27" a="1"/>
  <c r="S132" i="27" s="1"/>
  <c r="R132" i="27" a="1"/>
  <c r="R132" i="27" s="1"/>
  <c r="Q132" i="27" a="1"/>
  <c r="Q132" i="27" s="1"/>
  <c r="U131" i="27" a="1"/>
  <c r="U131" i="27" s="1"/>
  <c r="T131" i="27" a="1"/>
  <c r="T131" i="27" s="1"/>
  <c r="S131" i="27" a="1"/>
  <c r="S131" i="27" s="1"/>
  <c r="R131" i="27" a="1"/>
  <c r="R131" i="27" s="1"/>
  <c r="Q131" i="27" a="1"/>
  <c r="Q131" i="27" s="1"/>
  <c r="U130" i="27" a="1"/>
  <c r="U130" i="27" s="1"/>
  <c r="T130" i="27" a="1"/>
  <c r="T130" i="27" s="1"/>
  <c r="S130" i="27" a="1"/>
  <c r="S130" i="27" s="1"/>
  <c r="R130" i="27" a="1"/>
  <c r="R130" i="27" s="1"/>
  <c r="Q130" i="27" a="1"/>
  <c r="Q130" i="27" s="1"/>
  <c r="U129" i="27" a="1"/>
  <c r="U129" i="27" s="1"/>
  <c r="T129" i="27" a="1"/>
  <c r="T129" i="27" s="1"/>
  <c r="S129" i="27" a="1"/>
  <c r="S129" i="27" s="1"/>
  <c r="R129" i="27" a="1"/>
  <c r="R129" i="27" s="1"/>
  <c r="Q129" i="27" a="1"/>
  <c r="Q129" i="27" s="1"/>
  <c r="U128" i="27" a="1"/>
  <c r="U128" i="27" s="1"/>
  <c r="T128" i="27" a="1"/>
  <c r="T128" i="27" s="1"/>
  <c r="S128" i="27" a="1"/>
  <c r="S128" i="27" s="1"/>
  <c r="R128" i="27" a="1"/>
  <c r="R128" i="27" s="1"/>
  <c r="Q128" i="27" a="1"/>
  <c r="Q128" i="27" s="1"/>
  <c r="U127" i="27" a="1"/>
  <c r="U127" i="27" s="1"/>
  <c r="T127" i="27" a="1"/>
  <c r="T127" i="27" s="1"/>
  <c r="S127" i="27" a="1"/>
  <c r="S127" i="27" s="1"/>
  <c r="R127" i="27" a="1"/>
  <c r="R127" i="27" s="1"/>
  <c r="Q127" i="27" a="1"/>
  <c r="Q127" i="27" s="1"/>
  <c r="U126" i="27" a="1"/>
  <c r="U126" i="27" s="1"/>
  <c r="T126" i="27" a="1"/>
  <c r="T126" i="27" s="1"/>
  <c r="S126" i="27" a="1"/>
  <c r="S126" i="27" s="1"/>
  <c r="R126" i="27" a="1"/>
  <c r="R126" i="27" s="1"/>
  <c r="Q126" i="27" a="1"/>
  <c r="Q126" i="27" s="1"/>
  <c r="U125" i="27" a="1"/>
  <c r="U125" i="27" s="1"/>
  <c r="T125" i="27" a="1"/>
  <c r="T125" i="27" s="1"/>
  <c r="S125" i="27" a="1"/>
  <c r="S125" i="27" s="1"/>
  <c r="R125" i="27" a="1"/>
  <c r="R125" i="27" s="1"/>
  <c r="Q125" i="27" a="1"/>
  <c r="Q125" i="27" s="1"/>
  <c r="U124" i="27" a="1"/>
  <c r="U124" i="27" s="1"/>
  <c r="T124" i="27" a="1"/>
  <c r="T124" i="27" s="1"/>
  <c r="S124" i="27" a="1"/>
  <c r="S124" i="27" s="1"/>
  <c r="R124" i="27" a="1"/>
  <c r="R124" i="27" s="1"/>
  <c r="Q124" i="27" a="1"/>
  <c r="Q124" i="27" s="1"/>
  <c r="U123" i="27" a="1"/>
  <c r="U123" i="27" s="1"/>
  <c r="T123" i="27" a="1"/>
  <c r="T123" i="27" s="1"/>
  <c r="S123" i="27" a="1"/>
  <c r="S123" i="27" s="1"/>
  <c r="R123" i="27" a="1"/>
  <c r="R123" i="27" s="1"/>
  <c r="Q123" i="27" a="1"/>
  <c r="Q123" i="27" s="1"/>
  <c r="U122" i="27" a="1"/>
  <c r="U122" i="27" s="1"/>
  <c r="T122" i="27" a="1"/>
  <c r="T122" i="27" s="1"/>
  <c r="S122" i="27" a="1"/>
  <c r="S122" i="27" s="1"/>
  <c r="R122" i="27" a="1"/>
  <c r="R122" i="27" s="1"/>
  <c r="Q122" i="27" a="1"/>
  <c r="Q122" i="27" s="1"/>
  <c r="U121" i="27" a="1"/>
  <c r="U121" i="27" s="1"/>
  <c r="T121" i="27" a="1"/>
  <c r="T121" i="27" s="1"/>
  <c r="S121" i="27" a="1"/>
  <c r="S121" i="27" s="1"/>
  <c r="R121" i="27" a="1"/>
  <c r="R121" i="27" s="1"/>
  <c r="Q121" i="27" a="1"/>
  <c r="Q121" i="27" s="1"/>
  <c r="U120" i="27" a="1"/>
  <c r="U120" i="27" s="1"/>
  <c r="T120" i="27" a="1"/>
  <c r="T120" i="27" s="1"/>
  <c r="S120" i="27" a="1"/>
  <c r="S120" i="27" s="1"/>
  <c r="R120" i="27" a="1"/>
  <c r="R120" i="27" s="1"/>
  <c r="Q120" i="27" a="1"/>
  <c r="Q120" i="27" s="1"/>
  <c r="U119" i="27" a="1"/>
  <c r="U119" i="27" s="1"/>
  <c r="T119" i="27" a="1"/>
  <c r="T119" i="27" s="1"/>
  <c r="S119" i="27" a="1"/>
  <c r="S119" i="27" s="1"/>
  <c r="R119" i="27" a="1"/>
  <c r="R119" i="27" s="1"/>
  <c r="Q119" i="27" a="1"/>
  <c r="Q119" i="27" s="1"/>
  <c r="U118" i="27" a="1"/>
  <c r="U118" i="27" s="1"/>
  <c r="T118" i="27" a="1"/>
  <c r="T118" i="27" s="1"/>
  <c r="S118" i="27" a="1"/>
  <c r="S118" i="27" s="1"/>
  <c r="R118" i="27" a="1"/>
  <c r="R118" i="27" s="1"/>
  <c r="Q118" i="27" a="1"/>
  <c r="Q118" i="27" s="1"/>
  <c r="U117" i="27" a="1"/>
  <c r="U117" i="27" s="1"/>
  <c r="T117" i="27" a="1"/>
  <c r="T117" i="27" s="1"/>
  <c r="S117" i="27" a="1"/>
  <c r="S117" i="27" s="1"/>
  <c r="R117" i="27" a="1"/>
  <c r="R117" i="27" s="1"/>
  <c r="Q117" i="27" a="1"/>
  <c r="Q117" i="27" s="1"/>
  <c r="U116" i="27" a="1"/>
  <c r="U116" i="27" s="1"/>
  <c r="T116" i="27" a="1"/>
  <c r="T116" i="27" s="1"/>
  <c r="S116" i="27" a="1"/>
  <c r="S116" i="27" s="1"/>
  <c r="R116" i="27" a="1"/>
  <c r="R116" i="27" s="1"/>
  <c r="Q116" i="27" a="1"/>
  <c r="Q116" i="27" s="1"/>
  <c r="U115" i="27" a="1"/>
  <c r="U115" i="27" s="1"/>
  <c r="T115" i="27" a="1"/>
  <c r="T115" i="27" s="1"/>
  <c r="S115" i="27" a="1"/>
  <c r="S115" i="27" s="1"/>
  <c r="R115" i="27" a="1"/>
  <c r="R115" i="27" s="1"/>
  <c r="Q115" i="27" a="1"/>
  <c r="Q115" i="27" s="1"/>
  <c r="U114" i="27" a="1"/>
  <c r="U114" i="27" s="1"/>
  <c r="T114" i="27" a="1"/>
  <c r="T114" i="27" s="1"/>
  <c r="S114" i="27" a="1"/>
  <c r="S114" i="27" s="1"/>
  <c r="R114" i="27" a="1"/>
  <c r="R114" i="27" s="1"/>
  <c r="Q114" i="27" a="1"/>
  <c r="Q114" i="27" s="1"/>
  <c r="U113" i="27" a="1"/>
  <c r="U113" i="27" s="1"/>
  <c r="T113" i="27" a="1"/>
  <c r="T113" i="27" s="1"/>
  <c r="S113" i="27" a="1"/>
  <c r="S113" i="27" s="1"/>
  <c r="R113" i="27" a="1"/>
  <c r="R113" i="27" s="1"/>
  <c r="Q113" i="27" a="1"/>
  <c r="Q113" i="27" s="1"/>
  <c r="U112" i="27" a="1"/>
  <c r="U112" i="27" s="1"/>
  <c r="T112" i="27" a="1"/>
  <c r="T112" i="27" s="1"/>
  <c r="S112" i="27" a="1"/>
  <c r="S112" i="27" s="1"/>
  <c r="R112" i="27" a="1"/>
  <c r="R112" i="27" s="1"/>
  <c r="Q112" i="27" a="1"/>
  <c r="Q112" i="27" s="1"/>
  <c r="U111" i="27" a="1"/>
  <c r="U111" i="27" s="1"/>
  <c r="T111" i="27" a="1"/>
  <c r="T111" i="27" s="1"/>
  <c r="S111" i="27" a="1"/>
  <c r="S111" i="27" s="1"/>
  <c r="R111" i="27" a="1"/>
  <c r="R111" i="27" s="1"/>
  <c r="Q111" i="27" a="1"/>
  <c r="Q111" i="27" s="1"/>
  <c r="U110" i="27" a="1"/>
  <c r="U110" i="27" s="1"/>
  <c r="T110" i="27" a="1"/>
  <c r="T110" i="27" s="1"/>
  <c r="S110" i="27" a="1"/>
  <c r="S110" i="27" s="1"/>
  <c r="R110" i="27" a="1"/>
  <c r="R110" i="27" s="1"/>
  <c r="Q110" i="27" a="1"/>
  <c r="Q110" i="27" s="1"/>
  <c r="U109" i="27" a="1"/>
  <c r="U109" i="27" s="1"/>
  <c r="T109" i="27" a="1"/>
  <c r="T109" i="27" s="1"/>
  <c r="S109" i="27" a="1"/>
  <c r="S109" i="27" s="1"/>
  <c r="R109" i="27" a="1"/>
  <c r="R109" i="27" s="1"/>
  <c r="Q109" i="27" a="1"/>
  <c r="Q109" i="27" s="1"/>
  <c r="U108" i="27" a="1"/>
  <c r="U108" i="27" s="1"/>
  <c r="T108" i="27" a="1"/>
  <c r="T108" i="27" s="1"/>
  <c r="S108" i="27" a="1"/>
  <c r="S108" i="27" s="1"/>
  <c r="R108" i="27" a="1"/>
  <c r="R108" i="27" s="1"/>
  <c r="Q108" i="27" a="1"/>
  <c r="Q108" i="27" s="1"/>
  <c r="U107" i="27" a="1"/>
  <c r="U107" i="27" s="1"/>
  <c r="T107" i="27" a="1"/>
  <c r="T107" i="27" s="1"/>
  <c r="S107" i="27" a="1"/>
  <c r="S107" i="27" s="1"/>
  <c r="R107" i="27" a="1"/>
  <c r="R107" i="27" s="1"/>
  <c r="Q107" i="27" a="1"/>
  <c r="Q107" i="27" s="1"/>
  <c r="U106" i="27" a="1"/>
  <c r="U106" i="27" s="1"/>
  <c r="T106" i="27" a="1"/>
  <c r="T106" i="27" s="1"/>
  <c r="S106" i="27" a="1"/>
  <c r="S106" i="27" s="1"/>
  <c r="R106" i="27" a="1"/>
  <c r="R106" i="27" s="1"/>
  <c r="Q106" i="27" a="1"/>
  <c r="Q106" i="27" s="1"/>
  <c r="U105" i="27" a="1"/>
  <c r="U105" i="27" s="1"/>
  <c r="T105" i="27" a="1"/>
  <c r="T105" i="27" s="1"/>
  <c r="S105" i="27" a="1"/>
  <c r="S105" i="27" s="1"/>
  <c r="R105" i="27" a="1"/>
  <c r="R105" i="27" s="1"/>
  <c r="Q105" i="27" a="1"/>
  <c r="Q105" i="27" s="1"/>
  <c r="P105" i="27" a="1"/>
  <c r="P105" i="27" l="1"/>
  <c r="D47" i="26"/>
  <c r="D21" i="26"/>
  <c r="F24" i="25"/>
  <c r="F23" i="25"/>
  <c r="F22" i="25"/>
  <c r="F21" i="25"/>
  <c r="F20" i="25"/>
  <c r="F19" i="25"/>
  <c r="F25" i="25" s="1"/>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66" i="23"/>
  <c r="V166" i="23"/>
  <c r="W165" i="23"/>
  <c r="V165" i="23"/>
  <c r="S164" i="23"/>
  <c r="V164" i="23"/>
  <c r="W163" i="23"/>
  <c r="V163" i="23"/>
  <c r="W162" i="23"/>
  <c r="V162" i="23"/>
  <c r="S162" i="23"/>
  <c r="Q162" i="23"/>
  <c r="W161" i="23"/>
  <c r="V161" i="23"/>
  <c r="AC161" i="23"/>
  <c r="W160" i="23"/>
  <c r="V160" i="23"/>
  <c r="S160" i="23"/>
  <c r="Q160" i="23"/>
  <c r="AC160" i="23"/>
  <c r="W159" i="23"/>
  <c r="V159" i="23"/>
  <c r="V158" i="23"/>
  <c r="S158" i="23"/>
  <c r="Q158" i="23"/>
  <c r="W158" i="23"/>
  <c r="W157" i="23"/>
  <c r="S157" i="23"/>
  <c r="V157" i="23"/>
  <c r="W156" i="23"/>
  <c r="V156" i="23"/>
  <c r="P126" i="23"/>
  <c r="L40" i="23"/>
  <c r="L36" i="23"/>
  <c r="L33" i="23"/>
  <c r="S163" i="23" l="1"/>
  <c r="W164" i="23"/>
  <c r="Q165" i="23"/>
  <c r="S165" i="23"/>
  <c r="Q163" i="23"/>
  <c r="L47" i="23"/>
  <c r="AE38" i="24"/>
  <c r="Y38" i="24"/>
  <c r="S38" i="24"/>
  <c r="V38" i="24"/>
  <c r="AB38" i="24"/>
  <c r="S156" i="23"/>
  <c r="S161" i="23"/>
  <c r="S166" i="23"/>
  <c r="G38" i="24"/>
  <c r="Q156" i="23"/>
  <c r="Q161" i="23"/>
  <c r="Q159" i="23"/>
  <c r="S159" i="23"/>
  <c r="Q164" i="23"/>
  <c r="I38" i="24"/>
  <c r="Q157" i="23"/>
  <c r="W166" i="23"/>
  <c r="K38" i="24"/>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<sst xmlns="http://schemas.openxmlformats.org/spreadsheetml/2006/main" count="1041" uniqueCount="506">
  <si>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</si>
  <si>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</si>
  <si>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</si>
  <si>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</si>
  <si>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</si>
  <si>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</si>
  <si>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</si>
  <si>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</si>
  <si>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</si>
  <si>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</si>
  <si>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</si>
  <si>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</si>
  <si>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</si>
  <si>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</si>
  <si>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</si>
  <si>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</si>
  <si>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</si>
  <si>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</si>
  <si>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</si>
  <si>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</si>
  <si>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</si>
  <si>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</si>
  <si>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</si>
  <si>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</si>
  <si>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</si>
  <si>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</si>
  <si>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</si>
  <si>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</si>
  <si>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</si>
  <si>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</si>
  <si>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</si>
  <si>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</si>
  <si>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</si>
  <si>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</si>
  <si>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</si>
  <si>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</si>
  <si>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</si>
  <si>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</si>
  <si>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</si>
  <si>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</si>
  <si>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</si>
  <si>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</si>
  <si>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</si>
  <si>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</si>
  <si>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</si>
  <si>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</si>
  <si>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</si>
  <si>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</si>
  <si>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</si>
  <si>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</si>
  <si>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</si>
  <si>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</si>
  <si>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</si>
  <si>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</si>
  <si>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</si>
  <si>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</si>
  <si>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</si>
  <si>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</si>
  <si>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</si>
  <si>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</si>
  <si>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</si>
  <si>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</si>
  <si>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</si>
  <si>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</si>
  <si>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</si>
  <si>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</si>
  <si>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</si>
  <si>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</si>
  <si>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</si>
  <si>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</si>
  <si>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</si>
  <si>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</si>
  <si>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</si>
  <si>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</si>
  <si>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</si>
  <si>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</si>
  <si>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</si>
  <si>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</si>
  <si>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</si>
  <si>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</si>
  <si>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</si>
  <si>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</si>
  <si>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</si>
  <si>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</si>
  <si>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</si>
  <si>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</si>
  <si>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</si>
  <si>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</si>
  <si>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</si>
  <si>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</si>
  <si>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</si>
  <si>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</si>
  <si>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</si>
  <si>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</si>
  <si>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</si>
  <si>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</si>
  <si>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</si>
  <si>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</si>
  <si>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</si>
  <si>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</si>
  <si>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</si>
  <si>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</si>
  <si>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</si>
  <si>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</si>
  <si>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</si>
  <si>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</si>
  <si>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</si>
  <si>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</si>
  <si>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</si>
  <si>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</si>
  <si>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</si>
  <si>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</si>
  <si>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</si>
  <si>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</si>
  <si>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</si>
  <si>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</si>
  <si>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</si>
  <si>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</si>
  <si>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</si>
  <si>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</si>
  <si>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</si>
  <si>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</si>
  <si>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</si>
  <si>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</si>
  <si>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</si>
  <si>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</si>
  <si>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</si>
  <si>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</si>
  <si>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</si>
  <si>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</si>
  <si>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</si>
  <si>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</si>
  <si>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</si>
  <si>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</si>
  <si>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</si>
  <si>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</si>
  <si>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</si>
  <si>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</si>
  <si>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</si>
  <si>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</si>
  <si>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</si>
  <si>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</si>
  <si>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</si>
  <si>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</si>
  <si>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</si>
  <si>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</si>
  <si>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</si>
  <si>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</si>
  <si>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</si>
  <si>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</si>
  <si>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</si>
  <si>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</si>
  <si>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</si>
  <si>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</si>
  <si>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</si>
  <si>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</si>
  <si>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</si>
  <si>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</si>
  <si>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</si>
  <si>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</si>
  <si>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</si>
  <si>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</si>
  <si>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</si>
  <si>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</si>
  <si>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</si>
  <si>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</si>
  <si>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</si>
  <si>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</si>
  <si>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</si>
  <si>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</si>
  <si>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</si>
  <si>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</si>
  <si>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</si>
  <si>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</si>
  <si>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</si>
  <si>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</si>
  <si>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</si>
  <si>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</si>
  <si>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</si>
  <si>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</si>
  <si>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</si>
  <si>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</si>
  <si>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</si>
  <si>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</si>
  <si>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</si>
  <si>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</si>
  <si>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</si>
  <si>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</si>
  <si>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</si>
  <si>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</si>
  <si>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</si>
  <si>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</si>
  <si>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</si>
  <si>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</si>
  <si>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</si>
  <si>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</si>
  <si>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</si>
  <si>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</si>
  <si>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</si>
  <si>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</si>
  <si>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</si>
  <si>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</si>
  <si>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</si>
  <si>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</si>
  <si>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</si>
  <si>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</si>
  <si>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</si>
  <si>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</si>
  <si>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</si>
  <si>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</si>
  <si>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</si>
  <si>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</si>
  <si>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</si>
  <si>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</si>
  <si>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</si>
  <si>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</si>
  <si>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</si>
  <si>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</si>
  <si>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</si>
  <si>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</si>
  <si>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</si>
  <si>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</si>
  <si>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</si>
  <si>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</si>
  <si>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</si>
  <si>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</si>
  <si>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</si>
  <si>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</si>
  <si>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</si>
  <si>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</si>
  <si>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</si>
  <si>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</si>
  <si>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</si>
  <si>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</si>
  <si>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</si>
  <si>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</si>
  <si>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</si>
  <si>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</si>
  <si>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</si>
  <si>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</si>
  <si>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</si>
  <si>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</si>
  <si>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</si>
  <si>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</si>
  <si>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</si>
  <si>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</si>
  <si>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</si>
  <si>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</si>
  <si>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</si>
  <si>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</si>
  <si>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</si>
  <si>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</si>
  <si>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</si>
  <si>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</si>
  <si>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</si>
  <si>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</si>
  <si>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</si>
  <si>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</si>
  <si>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</si>
  <si>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</si>
  <si>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</si>
  <si>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</si>
  <si>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</si>
  <si>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</si>
  <si>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</si>
  <si>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</si>
  <si>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</si>
  <si>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</si>
  <si>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</si>
  <si>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</si>
  <si>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</si>
  <si>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62 水路の更新等</t>
  </si>
  <si>
    <t>63 農道の補修</t>
  </si>
  <si>
    <t>64 農道の更新等</t>
  </si>
  <si>
    <t>65 ため池の補修</t>
  </si>
  <si>
    <t>66 ため池（附帯施設）の更新等</t>
  </si>
  <si>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</si>
  <si>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</si>
  <si>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</si>
  <si>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</si>
  <si>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</si>
  <si>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</si>
  <si>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</si>
  <si>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</si>
  <si>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</si>
  <si>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</si>
  <si>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</si>
  <si>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</si>
  <si>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</si>
  <si>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</si>
  <si>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</si>
  <si>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</si>
  <si>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</si>
  <si>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</si>
  <si>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</si>
  <si>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</si>
  <si>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</si>
  <si>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</si>
  <si>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</si>
  <si>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</si>
  <si>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</si>
  <si>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</si>
  <si>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</si>
  <si>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</si>
  <si>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</si>
  <si>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</si>
  <si>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</si>
  <si>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</si>
  <si>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</si>
  <si>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</si>
  <si>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</si>
  <si>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</si>
  <si>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</si>
  <si>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</si>
  <si>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</si>
  <si>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</si>
  <si>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</si>
  <si>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</si>
  <si>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</si>
  <si>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</si>
  <si>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</si>
  <si>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</si>
  <si>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</si>
  <si>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</si>
  <si>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</si>
  <si>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</si>
  <si>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</si>
  <si>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</si>
  <si>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</si>
  <si>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</si>
  <si>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</si>
  <si>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</si>
  <si>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</si>
  <si>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</si>
  <si>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</si>
  <si>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</si>
  <si>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</si>
  <si>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</si>
  <si>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</si>
  <si>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</si>
  <si>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</si>
  <si>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</si>
  <si>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</si>
  <si>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</si>
  <si>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</si>
  <si>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</si>
  <si>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</si>
  <si>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</si>
  <si>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</si>
  <si>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</si>
  <si>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</si>
  <si>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</si>
  <si>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</si>
  <si>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</si>
  <si>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</si>
  <si>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</si>
  <si>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</si>
  <si>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</si>
  <si>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</si>
  <si>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</si>
  <si>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</si>
  <si>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</si>
  <si>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</si>
  <si>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</si>
  <si>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</si>
  <si>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</si>
  <si>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</si>
  <si>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</si>
  <si>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</si>
  <si>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</si>
  <si>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</si>
  <si>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</si>
  <si>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</si>
  <si>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</si>
  <si>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</si>
  <si>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</si>
  <si>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</si>
  <si>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</si>
  <si>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58-2</t>
    <phoneticPr fontId="3"/>
  </si>
  <si>
    <t>58-2 水管理を通じた環境負荷低減活動の強化</t>
    <rPh sb="5" eb="8">
      <t>ミズカンリ</t>
    </rPh>
    <rPh sb="9" eb="10">
      <t>ツウ</t>
    </rPh>
    <rPh sb="12" eb="18">
      <t>カンキョウフカテイゲン</t>
    </rPh>
    <rPh sb="18" eb="20">
      <t>カツドウ</t>
    </rPh>
    <rPh sb="21" eb="23">
      <t>キョウカ</t>
    </rPh>
    <phoneticPr fontId="3"/>
  </si>
  <si>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</si>
  <si>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3"/>
  </si>
  <si>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</si>
  <si>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</si>
  <si>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</si>
  <si>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</si>
  <si>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</si>
  <si>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</si>
  <si>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</si>
  <si>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</si>
  <si>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</si>
  <si>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</si>
  <si>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</si>
  <si>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</si>
  <si>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</si>
  <si>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</si>
  <si>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</si>
  <si>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</si>
  <si>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</si>
  <si>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</si>
  <si>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</si>
  <si>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</si>
  <si>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</si>
  <si>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</si>
  <si>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</si>
  <si>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</si>
  <si>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</si>
  <si>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</si>
  <si>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</si>
  <si>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</si>
  <si>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</si>
  <si>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</si>
  <si>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</si>
  <si>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</si>
  <si>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</si>
  <si>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</si>
  <si>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</si>
  <si>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</si>
  <si>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</si>
  <si>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</si>
  <si>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</si>
  <si>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</si>
  <si>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</si>
  <si>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</si>
  <si>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</si>
  <si>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</si>
  <si>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</si>
  <si>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</si>
  <si>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</si>
  <si>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</si>
  <si>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</si>
  <si>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</si>
  <si>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</si>
  <si>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</si>
  <si>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</si>
  <si>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</si>
  <si>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</si>
  <si>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</si>
  <si>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</si>
  <si>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</si>
  <si>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</si>
  <si>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</si>
  <si>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</si>
  <si>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</si>
  <si>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</si>
  <si>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</si>
  <si>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</si>
  <si>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</si>
  <si>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</si>
  <si>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</si>
  <si>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</si>
  <si>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</si>
  <si>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</si>
  <si>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</si>
  <si>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持越金の使用時期、使用内容等を記入してください。（別紙「持越金の使用予定表」を作成する場合は、「別紙のとおり」と記入）</t>
    <phoneticPr fontId="3"/>
  </si>
  <si>
    <t>61　水路の補修</t>
    <rPh sb="3" eb="5">
      <t>スイロ</t>
    </rPh>
    <rPh sb="6" eb="8">
      <t>ホシュウ</t>
    </rPh>
    <phoneticPr fontId="3"/>
  </si>
  <si>
    <t>63　農道の補修</t>
    <rPh sb="3" eb="5">
      <t>ノウドウ</t>
    </rPh>
    <rPh sb="6" eb="8">
      <t>ホシュウ</t>
    </rPh>
    <phoneticPr fontId="3"/>
  </si>
  <si>
    <t>65　ため池の補修</t>
    <rPh sb="5" eb="6">
      <t>イケ</t>
    </rPh>
    <rPh sb="7" eb="9">
      <t>ホシュウ</t>
    </rPh>
    <phoneticPr fontId="3"/>
  </si>
  <si>
    <t>131　畦畔除去</t>
    <rPh sb="4" eb="6">
      <t>ケイハン</t>
    </rPh>
    <rPh sb="6" eb="8">
      <t>ジョキョ</t>
    </rPh>
    <phoneticPr fontId="5"/>
  </si>
  <si>
    <t>62　水路の更新等</t>
    <rPh sb="3" eb="5">
      <t>スイロ</t>
    </rPh>
    <rPh sb="6" eb="8">
      <t>コウシン</t>
    </rPh>
    <rPh sb="8" eb="9">
      <t>トウ</t>
    </rPh>
    <phoneticPr fontId="3"/>
  </si>
  <si>
    <t>64　農道の更新等</t>
    <rPh sb="3" eb="5">
      <t>ノウドウ</t>
    </rPh>
    <rPh sb="6" eb="8">
      <t>コウシン</t>
    </rPh>
    <rPh sb="8" eb="9">
      <t>トウ</t>
    </rPh>
    <phoneticPr fontId="3"/>
  </si>
  <si>
    <t>66　ため池（附帯施設）の更新等</t>
    <rPh sb="5" eb="6">
      <t>イケ</t>
    </rPh>
    <rPh sb="7" eb="9">
      <t>フタイ</t>
    </rPh>
    <rPh sb="9" eb="11">
      <t>シセツ</t>
    </rPh>
    <rPh sb="13" eb="15">
      <t>コウシン</t>
    </rPh>
    <rPh sb="15" eb="16">
      <t>トウ</t>
    </rPh>
    <phoneticPr fontId="3"/>
  </si>
  <si>
    <t>132　客土</t>
    <rPh sb="4" eb="6">
      <t>キャクド</t>
    </rPh>
    <phoneticPr fontId="5"/>
  </si>
  <si>
    <t>121取水施設の補修</t>
    <rPh sb="3" eb="5">
      <t>シュスイ</t>
    </rPh>
    <rPh sb="5" eb="7">
      <t>シセツ</t>
    </rPh>
    <rPh sb="8" eb="10">
      <t>ホシュウ</t>
    </rPh>
    <phoneticPr fontId="5"/>
  </si>
  <si>
    <t>125　橋梁の補修</t>
    <rPh sb="4" eb="6">
      <t>キョウリョウ</t>
    </rPh>
    <rPh sb="7" eb="9">
      <t>ホシュウ</t>
    </rPh>
    <phoneticPr fontId="5"/>
  </si>
  <si>
    <t>126　浚渫</t>
    <rPh sb="4" eb="6">
      <t>シュンセツ</t>
    </rPh>
    <phoneticPr fontId="5"/>
  </si>
  <si>
    <t>138　法面管理用小段の補修</t>
    <rPh sb="4" eb="6">
      <t>ノリメン</t>
    </rPh>
    <rPh sb="6" eb="9">
      <t>カンリヨウ</t>
    </rPh>
    <rPh sb="9" eb="11">
      <t>コダン</t>
    </rPh>
    <rPh sb="12" eb="14">
      <t>ホシュウ</t>
    </rPh>
    <phoneticPr fontId="5"/>
  </si>
  <si>
    <t>農地</t>
    <rPh sb="0" eb="2">
      <t>ノウチ</t>
    </rPh>
    <phoneticPr fontId="5"/>
  </si>
  <si>
    <t>122　水路法面等の補修</t>
    <rPh sb="4" eb="6">
      <t>スイロ</t>
    </rPh>
    <rPh sb="6" eb="8">
      <t>ノリメン</t>
    </rPh>
    <rPh sb="8" eb="9">
      <t>トウ</t>
    </rPh>
    <rPh sb="10" eb="12">
      <t>ホシュウ</t>
    </rPh>
    <phoneticPr fontId="5"/>
  </si>
  <si>
    <t>139法面勾配の緩和、法面管理用小段の設置・更新</t>
    <rPh sb="3" eb="5">
      <t>ノリメン</t>
    </rPh>
    <rPh sb="5" eb="7">
      <t>コウバイ</t>
    </rPh>
    <rPh sb="8" eb="10">
      <t>カンワ</t>
    </rPh>
    <rPh sb="11" eb="13">
      <t>ノリメン</t>
    </rPh>
    <rPh sb="13" eb="16">
      <t>カンリヨウ</t>
    </rPh>
    <rPh sb="16" eb="18">
      <t>コダン</t>
    </rPh>
    <rPh sb="19" eb="21">
      <t>セッチ</t>
    </rPh>
    <rPh sb="22" eb="24">
      <t>コウシン</t>
    </rPh>
    <phoneticPr fontId="5"/>
  </si>
  <si>
    <t>排水施設</t>
    <rPh sb="0" eb="2">
      <t>ハイスイ</t>
    </rPh>
    <rPh sb="2" eb="4">
      <t>シセツ</t>
    </rPh>
    <phoneticPr fontId="5"/>
  </si>
  <si>
    <t>123　水路の浚渫（頭首工を含む）</t>
    <rPh sb="4" eb="6">
      <t>スイロ</t>
    </rPh>
    <rPh sb="7" eb="9">
      <t>シュンセツ</t>
    </rPh>
    <rPh sb="10" eb="11">
      <t>アタマ</t>
    </rPh>
    <rPh sb="11" eb="12">
      <t>クビ</t>
    </rPh>
    <rPh sb="12" eb="13">
      <t>コウ</t>
    </rPh>
    <rPh sb="14" eb="15">
      <t>フク</t>
    </rPh>
    <phoneticPr fontId="5"/>
  </si>
  <si>
    <t>133　暗渠・明渠排水の補修</t>
    <rPh sb="4" eb="6">
      <t>アンキョ</t>
    </rPh>
    <rPh sb="7" eb="9">
      <t>メイキョ</t>
    </rPh>
    <rPh sb="9" eb="11">
      <t>ハイスイ</t>
    </rPh>
    <rPh sb="12" eb="14">
      <t>ホシュウ</t>
    </rPh>
    <phoneticPr fontId="5"/>
  </si>
  <si>
    <t>給排水施設</t>
    <rPh sb="0" eb="1">
      <t>キュウ</t>
    </rPh>
    <rPh sb="1" eb="3">
      <t>ハイスイ</t>
    </rPh>
    <rPh sb="3" eb="5">
      <t>シセツ</t>
    </rPh>
    <phoneticPr fontId="5"/>
  </si>
  <si>
    <t>124　取水施設の更新</t>
    <rPh sb="4" eb="6">
      <t>シュスイ</t>
    </rPh>
    <rPh sb="6" eb="8">
      <t>シセツ</t>
    </rPh>
    <rPh sb="9" eb="11">
      <t>コウシン</t>
    </rPh>
    <phoneticPr fontId="5"/>
  </si>
  <si>
    <t>134暗渠・明渠排水の設置</t>
    <rPh sb="3" eb="5">
      <t>アンキョ</t>
    </rPh>
    <rPh sb="6" eb="10">
      <t>メイキョハイスイ</t>
    </rPh>
    <rPh sb="11" eb="13">
      <t>セッチ</t>
    </rPh>
    <phoneticPr fontId="5"/>
  </si>
  <si>
    <t>鳥獣害対策</t>
    <rPh sb="0" eb="2">
      <t>チョウジュウ</t>
    </rPh>
    <rPh sb="2" eb="3">
      <t>ガイ</t>
    </rPh>
    <rPh sb="3" eb="5">
      <t>タイサク</t>
    </rPh>
    <phoneticPr fontId="5"/>
  </si>
  <si>
    <t>135　給排水施設の補修</t>
    <rPh sb="4" eb="5">
      <t>キュウ</t>
    </rPh>
    <rPh sb="5" eb="7">
      <t>ハイスイ</t>
    </rPh>
    <rPh sb="7" eb="9">
      <t>シセツ</t>
    </rPh>
    <rPh sb="10" eb="12">
      <t>ホシュウ</t>
    </rPh>
    <phoneticPr fontId="5"/>
  </si>
  <si>
    <t>136　給排水施設の設置</t>
    <rPh sb="4" eb="9">
      <t>キュウハイスイシセツ</t>
    </rPh>
    <rPh sb="10" eb="12">
      <t>セッチ</t>
    </rPh>
    <phoneticPr fontId="5"/>
  </si>
  <si>
    <t>137鳥獣害防護柵の補修</t>
    <rPh sb="3" eb="5">
      <t>チョウジュウ</t>
    </rPh>
    <rPh sb="5" eb="6">
      <t>ガイ</t>
    </rPh>
    <rPh sb="6" eb="8">
      <t>ボウゴ</t>
    </rPh>
    <rPh sb="8" eb="9">
      <t>サク</t>
    </rPh>
    <rPh sb="10" eb="12">
      <t>ホシュウ</t>
    </rPh>
    <phoneticPr fontId="5"/>
  </si>
  <si>
    <t>140　鳥獣害防護柵の更新</t>
    <rPh sb="4" eb="6">
      <t>チョウジュウ</t>
    </rPh>
    <rPh sb="6" eb="7">
      <t>ガイ</t>
    </rPh>
    <rPh sb="7" eb="9">
      <t>ボウゴ</t>
    </rPh>
    <rPh sb="9" eb="10">
      <t>サク</t>
    </rPh>
    <rPh sb="11" eb="13">
      <t>コウシン</t>
    </rPh>
    <phoneticPr fontId="5"/>
  </si>
  <si>
    <t>長寿命化</t>
    <rPh sb="0" eb="4">
      <t>チョウジュミョウカ</t>
    </rPh>
    <phoneticPr fontId="5"/>
  </si>
  <si>
    <t>実践活動</t>
    <rPh sb="0" eb="2">
      <t>ジッセン</t>
    </rPh>
    <rPh sb="2" eb="4">
      <t>カツドウ</t>
    </rPh>
    <phoneticPr fontId="5"/>
  </si>
  <si>
    <t>水路</t>
    <rPh sb="0" eb="2">
      <t>スイロ</t>
    </rPh>
    <phoneticPr fontId="5"/>
  </si>
  <si>
    <t>取水施設の補修</t>
    <rPh sb="0" eb="2">
      <t>シュスイ</t>
    </rPh>
    <rPh sb="2" eb="4">
      <t>シセツ</t>
    </rPh>
    <rPh sb="5" eb="7">
      <t>ホシュウ</t>
    </rPh>
    <phoneticPr fontId="5"/>
  </si>
  <si>
    <t>水路法面等の補修</t>
    <rPh sb="0" eb="2">
      <t>スイロ</t>
    </rPh>
    <rPh sb="2" eb="4">
      <t>ノリメン</t>
    </rPh>
    <rPh sb="4" eb="5">
      <t>トウ</t>
    </rPh>
    <rPh sb="6" eb="8">
      <t>ホシュウ</t>
    </rPh>
    <phoneticPr fontId="5"/>
  </si>
  <si>
    <t>水路の浚渫（頭首工を含む）</t>
    <rPh sb="0" eb="2">
      <t>スイロ</t>
    </rPh>
    <rPh sb="3" eb="5">
      <t>シュンセツ</t>
    </rPh>
    <rPh sb="6" eb="7">
      <t>アタマ</t>
    </rPh>
    <rPh sb="7" eb="8">
      <t>クビ</t>
    </rPh>
    <rPh sb="8" eb="9">
      <t>コウ</t>
    </rPh>
    <rPh sb="10" eb="11">
      <t>フク</t>
    </rPh>
    <phoneticPr fontId="5"/>
  </si>
  <si>
    <t>取水施設の更新</t>
    <rPh sb="0" eb="2">
      <t>シュスイ</t>
    </rPh>
    <rPh sb="2" eb="4">
      <t>シセツ</t>
    </rPh>
    <rPh sb="5" eb="7">
      <t>コウシン</t>
    </rPh>
    <phoneticPr fontId="5"/>
  </si>
  <si>
    <t>農道</t>
    <rPh sb="0" eb="2">
      <t>ノウドウ</t>
    </rPh>
    <phoneticPr fontId="5"/>
  </si>
  <si>
    <t>橋梁の補修</t>
    <rPh sb="0" eb="2">
      <t>キョウリョウ</t>
    </rPh>
    <rPh sb="3" eb="5">
      <t>ホシュウ</t>
    </rPh>
    <phoneticPr fontId="5"/>
  </si>
  <si>
    <t>ため池</t>
    <rPh sb="2" eb="3">
      <t>イケ</t>
    </rPh>
    <phoneticPr fontId="5"/>
  </si>
  <si>
    <t>浚渫</t>
    <rPh sb="0" eb="2">
      <t>シュンセツ</t>
    </rPh>
    <phoneticPr fontId="5"/>
  </si>
  <si>
    <t>畦畔除去</t>
    <rPh sb="0" eb="2">
      <t>ケイハン</t>
    </rPh>
    <rPh sb="2" eb="4">
      <t>ジョキョ</t>
    </rPh>
    <phoneticPr fontId="5"/>
  </si>
  <si>
    <t>客土</t>
    <rPh sb="0" eb="2">
      <t>キャクド</t>
    </rPh>
    <phoneticPr fontId="5"/>
  </si>
  <si>
    <t>暗渠・明渠排水の補修</t>
    <rPh sb="0" eb="2">
      <t>アンキョ</t>
    </rPh>
    <rPh sb="3" eb="5">
      <t>メイキョ</t>
    </rPh>
    <rPh sb="5" eb="7">
      <t>ハイスイ</t>
    </rPh>
    <rPh sb="8" eb="10">
      <t>ホシュウ</t>
    </rPh>
    <phoneticPr fontId="5"/>
  </si>
  <si>
    <t>暗渠・明渠排水の設置</t>
    <rPh sb="0" eb="2">
      <t>アンキョ</t>
    </rPh>
    <rPh sb="3" eb="5">
      <t>メイキョ</t>
    </rPh>
    <rPh sb="5" eb="7">
      <t>ハイスイ</t>
    </rPh>
    <rPh sb="8" eb="10">
      <t>セッチ</t>
    </rPh>
    <phoneticPr fontId="5"/>
  </si>
  <si>
    <t>給排水施設の補修</t>
    <rPh sb="0" eb="1">
      <t>キュウ</t>
    </rPh>
    <rPh sb="1" eb="3">
      <t>ハイスイ</t>
    </rPh>
    <rPh sb="3" eb="5">
      <t>シセツ</t>
    </rPh>
    <rPh sb="6" eb="8">
      <t>ホシュウ</t>
    </rPh>
    <phoneticPr fontId="5"/>
  </si>
  <si>
    <t>給排水施設の設置</t>
    <rPh sb="0" eb="1">
      <t>キュウ</t>
    </rPh>
    <rPh sb="1" eb="3">
      <t>ハイスイ</t>
    </rPh>
    <rPh sb="3" eb="5">
      <t>シセツ</t>
    </rPh>
    <rPh sb="6" eb="8">
      <t>セッチ</t>
    </rPh>
    <phoneticPr fontId="5"/>
  </si>
  <si>
    <t>鳥獣害施設</t>
    <rPh sb="0" eb="2">
      <t>チョウジュウ</t>
    </rPh>
    <rPh sb="2" eb="3">
      <t>ガイ</t>
    </rPh>
    <rPh sb="3" eb="5">
      <t>シセツ</t>
    </rPh>
    <phoneticPr fontId="5"/>
  </si>
  <si>
    <t>鳥獣害防護柵の補修</t>
    <rPh sb="0" eb="1">
      <t>トリ</t>
    </rPh>
    <rPh sb="1" eb="3">
      <t>ジュウガイ</t>
    </rPh>
    <rPh sb="3" eb="5">
      <t>ボウゴ</t>
    </rPh>
    <rPh sb="5" eb="6">
      <t>サク</t>
    </rPh>
    <rPh sb="7" eb="9">
      <t>ホシュウ</t>
    </rPh>
    <phoneticPr fontId="5"/>
  </si>
  <si>
    <t>法面管理用小段の補修</t>
    <rPh sb="0" eb="2">
      <t>ノリメン</t>
    </rPh>
    <rPh sb="2" eb="4">
      <t>カンリ</t>
    </rPh>
    <rPh sb="4" eb="5">
      <t>ヨウ</t>
    </rPh>
    <rPh sb="5" eb="7">
      <t>コダン</t>
    </rPh>
    <rPh sb="8" eb="10">
      <t>ホシュウ</t>
    </rPh>
    <phoneticPr fontId="5"/>
  </si>
  <si>
    <t>法面勾配の緩和、法面管理用小段の設置・更新</t>
    <rPh sb="0" eb="2">
      <t>ノリメン</t>
    </rPh>
    <rPh sb="2" eb="4">
      <t>コウバイ</t>
    </rPh>
    <rPh sb="5" eb="7">
      <t>カンワ</t>
    </rPh>
    <rPh sb="8" eb="10">
      <t>ノリメン</t>
    </rPh>
    <rPh sb="10" eb="13">
      <t>カンリヨウ</t>
    </rPh>
    <rPh sb="13" eb="15">
      <t>コダン</t>
    </rPh>
    <rPh sb="16" eb="18">
      <t>セッチ</t>
    </rPh>
    <rPh sb="19" eb="21">
      <t>コウシン</t>
    </rPh>
    <phoneticPr fontId="5"/>
  </si>
  <si>
    <t>鳥獣害防護柵の更新</t>
    <rPh sb="0" eb="1">
      <t>トリ</t>
    </rPh>
    <rPh sb="1" eb="3">
      <t>ジュウガイ</t>
    </rPh>
    <rPh sb="3" eb="5">
      <t>ボウゴ</t>
    </rPh>
    <rPh sb="5" eb="6">
      <t>サク</t>
    </rPh>
    <rPh sb="7" eb="9">
      <t>コウシン</t>
    </rPh>
    <phoneticPr fontId="5"/>
  </si>
  <si>
    <t>○</t>
    <phoneticPr fontId="3"/>
  </si>
  <si>
    <t>福知山市</t>
    <rPh sb="0" eb="3">
      <t>フクチヤマ</t>
    </rPh>
    <rPh sb="3" eb="4">
      <t>シ</t>
    </rPh>
    <phoneticPr fontId="3"/>
  </si>
  <si>
    <t>長　様</t>
    <rPh sb="0" eb="1">
      <t>チョウ</t>
    </rPh>
    <rPh sb="2" eb="3">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</si>
</sst>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5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55">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1" fillId="0" borderId="59" xfId="0" applyFont="1" applyBorder="1" applyAlignment="1">
      <alignment vertical="center" shrinkToFit="1"/>
    </xf>
    <xf numFmtId="0" fontId="21" fillId="2" borderId="67" xfId="0" applyFont="1" applyFill="1" applyBorder="1">
      <alignment vertical="center"/>
    </xf>
    <xf numFmtId="0" fontId="21" fillId="2" borderId="68" xfId="0" applyFont="1" applyFill="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10"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82" xfId="0" applyFont="1" applyBorder="1" applyAlignment="1">
      <alignment horizontal="left" vertical="center"/>
    </xf>
    <xf numFmtId="182" fontId="40" fillId="0" borderId="83" xfId="1" applyNumberFormat="1" applyFont="1" applyFill="1" applyBorder="1" applyAlignment="1">
      <alignment horizontal="right" vertical="center" wrapText="1"/>
    </xf>
    <xf numFmtId="0" fontId="18" fillId="0" borderId="83" xfId="0" applyFont="1" applyBorder="1" applyAlignment="1">
      <alignment horizontal="center" vertical="center" wrapText="1"/>
    </xf>
    <xf numFmtId="187" fontId="40" fillId="0" borderId="83" xfId="0" applyNumberFormat="1" applyFont="1" applyBorder="1" applyAlignment="1">
      <alignment vertical="center" wrapText="1" shrinkToFit="1"/>
    </xf>
    <xf numFmtId="0" fontId="18" fillId="0" borderId="83" xfId="0" applyFont="1" applyBorder="1">
      <alignment vertical="center"/>
    </xf>
    <xf numFmtId="0" fontId="18" fillId="0" borderId="84" xfId="0" applyFont="1" applyBorder="1">
      <alignment vertical="center"/>
    </xf>
    <xf numFmtId="0" fontId="37" fillId="0" borderId="85" xfId="0" applyFont="1" applyBorder="1">
      <alignment vertical="center"/>
    </xf>
    <xf numFmtId="0" fontId="44" fillId="0" borderId="0" xfId="0" applyFont="1">
      <alignment vertical="center"/>
    </xf>
    <xf numFmtId="0" fontId="44" fillId="0" borderId="86" xfId="0" applyFont="1" applyBorder="1">
      <alignment vertical="center"/>
    </xf>
    <xf numFmtId="177" fontId="45" fillId="0" borderId="3" xfId="0" applyNumberFormat="1" applyFont="1" applyBorder="1" applyAlignment="1">
      <alignment horizontal="center" vertical="center"/>
    </xf>
    <xf numFmtId="0" fontId="37" fillId="0" borderId="87" xfId="0" applyFont="1" applyBorder="1">
      <alignment vertical="center"/>
    </xf>
    <xf numFmtId="0" fontId="37" fillId="0" borderId="88" xfId="0" applyFont="1" applyBorder="1">
      <alignment vertical="center"/>
    </xf>
    <xf numFmtId="177" fontId="45" fillId="0" borderId="88" xfId="0" applyNumberFormat="1" applyFont="1" applyBorder="1" applyAlignment="1">
      <alignment horizontal="center" vertical="center"/>
    </xf>
    <xf numFmtId="0" fontId="44" fillId="0" borderId="88" xfId="0" applyFont="1" applyBorder="1">
      <alignment vertical="center"/>
    </xf>
    <xf numFmtId="0" fontId="44" fillId="0" borderId="89" xfId="0" applyFont="1" applyBorder="1">
      <alignment vertical="center"/>
    </xf>
    <xf numFmtId="0" fontId="37" fillId="0" borderId="90" xfId="0" applyFont="1" applyBorder="1">
      <alignment vertical="center"/>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6" xfId="0" applyFont="1" applyBorder="1">
      <alignment vertical="center"/>
    </xf>
    <xf numFmtId="0" fontId="37" fillId="0" borderId="3" xfId="0" applyFont="1" applyBorder="1">
      <alignment vertical="center"/>
    </xf>
    <xf numFmtId="0" fontId="33" fillId="0" borderId="85" xfId="0" applyFont="1" applyBorder="1" applyAlignment="1">
      <alignment vertical="top"/>
    </xf>
    <xf numFmtId="0" fontId="10" fillId="0" borderId="87" xfId="0" applyFont="1" applyBorder="1">
      <alignment vertical="center"/>
    </xf>
    <xf numFmtId="0" fontId="10" fillId="0" borderId="88" xfId="0" applyFont="1" applyBorder="1">
      <alignment vertical="center"/>
    </xf>
    <xf numFmtId="0" fontId="10" fillId="0" borderId="89"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4" xfId="0" applyFont="1" applyBorder="1" applyAlignment="1">
      <alignment vertical="center" shrinkToFit="1"/>
    </xf>
    <xf numFmtId="0" fontId="21" fillId="0" borderId="53" xfId="0" applyFont="1" applyBorder="1" applyAlignment="1">
      <alignment vertical="center" shrinkToFi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57" xfId="0" applyFont="1" applyBorder="1" applyAlignment="1">
      <alignment vertical="center" shrinkToFit="1"/>
    </xf>
    <xf numFmtId="0" fontId="21" fillId="0" borderId="91" xfId="0" applyFont="1" applyBorder="1">
      <alignment vertical="center"/>
    </xf>
    <xf numFmtId="0" fontId="19" fillId="0" borderId="92" xfId="0" applyFont="1" applyBorder="1" applyAlignment="1">
      <alignment vertical="center" wrapText="1"/>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91" xfId="3" applyFont="1" applyBorder="1">
      <alignment vertical="center"/>
    </xf>
    <xf numFmtId="0" fontId="21" fillId="2" borderId="93" xfId="0" applyFont="1" applyFill="1" applyBorder="1">
      <alignment vertical="center"/>
    </xf>
    <xf numFmtId="0" fontId="21" fillId="2" borderId="79" xfId="0" applyFont="1" applyFill="1" applyBorder="1">
      <alignment vertical="center"/>
    </xf>
    <xf numFmtId="0" fontId="22" fillId="0" borderId="5" xfId="3" applyFont="1" applyBorder="1" applyAlignment="1">
      <alignment horizontal="right" vertical="center"/>
    </xf>
    <xf numFmtId="0" fontId="10" fillId="2" borderId="5" xfId="0" applyFont="1" applyFill="1" applyBorder="1" applyAlignment="1">
      <alignment horizontal="center" vertical="center"/>
    </xf>
    <xf numFmtId="183" fontId="10" fillId="2" borderId="9" xfId="0" applyNumberFormat="1" applyFont="1" applyFill="1" applyBorder="1" applyAlignment="1">
      <alignment horizontal="center" vertical="center" wrapText="1"/>
    </xf>
    <xf numFmtId="183" fontId="10" fillId="2" borderId="2" xfId="0" applyNumberFormat="1"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4" xfId="11" applyFont="1" applyFill="1" applyBorder="1" applyAlignment="1">
      <alignment horizontal="center" vertical="center" shrinkToFit="1"/>
    </xf>
    <xf numFmtId="0" fontId="18" fillId="2" borderId="95"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4" xfId="11" applyFont="1" applyFill="1" applyBorder="1" applyAlignment="1">
      <alignment horizontal="center" vertical="center" shrinkToFit="1"/>
    </xf>
    <xf numFmtId="0" fontId="7" fillId="2" borderId="95"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37" fillId="2" borderId="4" xfId="0" applyFont="1" applyFill="1" applyBorder="1" applyAlignment="1" applyProtection="1">
      <alignment horizontal="center" vertical="center"/>
      <protection locked="0"/>
    </xf>
    <xf numFmtId="0" fontId="7" fillId="4" borderId="5" xfId="0" applyFont="1" applyFill="1" applyBorder="1" applyAlignment="1">
      <alignment horizontal="center" vertical="center"/>
    </xf>
    <xf numFmtId="0" fontId="18" fillId="0" borderId="14" xfId="3" applyFont="1" applyBorder="1">
      <alignment vertical="center"/>
    </xf>
    <xf numFmtId="0" fontId="37" fillId="2" borderId="4" xfId="0" applyFont="1" applyFill="1" applyBorder="1" applyAlignment="1">
      <alignment horizontal="center"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2" borderId="55" xfId="0" applyFont="1" applyFill="1" applyBorder="1" applyAlignment="1">
      <alignment vertical="center" shrinkToFit="1"/>
    </xf>
    <xf numFmtId="0" fontId="21" fillId="2" borderId="57" xfId="0" applyFont="1" applyFill="1" applyBorder="1" applyAlignment="1">
      <alignment vertical="center" shrinkToFit="1"/>
    </xf>
    <xf numFmtId="0" fontId="21" fillId="0" borderId="60" xfId="0" applyFont="1" applyBorder="1">
      <alignment vertical="center"/>
    </xf>
    <xf numFmtId="0" fontId="21" fillId="0" borderId="96" xfId="0" applyFont="1" applyBorder="1" applyAlignment="1">
      <alignment vertical="center" shrinkToFit="1"/>
    </xf>
    <xf numFmtId="0" fontId="21" fillId="0" borderId="60" xfId="0" applyFont="1" applyBorder="1" applyAlignment="1">
      <alignment vertical="center" shrinkToFit="1"/>
    </xf>
    <xf numFmtId="0" fontId="21" fillId="2" borderId="60" xfId="0" applyFont="1" applyFill="1" applyBorder="1" applyAlignment="1">
      <alignment vertical="center" shrinkToFit="1"/>
    </xf>
    <xf numFmtId="0" fontId="21" fillId="14" borderId="62" xfId="0" applyFont="1" applyFill="1" applyBorder="1">
      <alignment vertical="center"/>
    </xf>
    <xf numFmtId="0" fontId="21" fillId="2" borderId="64" xfId="0" applyFont="1" applyFill="1" applyBorder="1" applyAlignment="1">
      <alignment vertical="center" shrinkToFit="1"/>
    </xf>
    <xf numFmtId="0" fontId="21" fillId="2" borderId="97" xfId="0" applyFont="1" applyFill="1" applyBorder="1" applyAlignment="1">
      <alignment vertical="center" shrinkToFit="1"/>
    </xf>
    <xf numFmtId="0" fontId="21" fillId="2" borderId="62" xfId="0" applyFont="1" applyFill="1" applyBorder="1" applyAlignment="1">
      <alignment vertical="center" shrinkToFit="1"/>
    </xf>
    <xf numFmtId="0" fontId="21" fillId="0" borderId="66" xfId="0" applyFont="1" applyBorder="1">
      <alignment vertical="center"/>
    </xf>
    <xf numFmtId="0" fontId="21" fillId="0" borderId="6" xfId="0" applyFont="1" applyBorder="1">
      <alignment vertical="center"/>
    </xf>
    <xf numFmtId="0" fontId="21" fillId="0" borderId="98"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21" fillId="2" borderId="99" xfId="0" applyFont="1" applyFill="1" applyBorder="1">
      <alignment vertical="center"/>
    </xf>
    <xf numFmtId="0" fontId="21" fillId="2" borderId="100" xfId="0" applyFont="1" applyFill="1" applyBorder="1">
      <alignment vertical="center"/>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0" fontId="7" fillId="4" borderId="5"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9" fillId="4" borderId="16" xfId="0" applyFont="1" applyFill="1" applyBorder="1" applyAlignment="1">
      <alignment horizontal="center" vertical="center" textRotation="255"/>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1" fillId="0" borderId="5" xfId="0" applyFont="1" applyBorder="1" applyAlignment="1">
      <alignment horizontal="center" vertical="center"/>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7" fillId="0" borderId="5" xfId="0" applyFont="1" applyBorder="1" applyAlignment="1">
      <alignment horizontal="center" vertical="center" textRotation="255"/>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32" fillId="2" borderId="76" xfId="0" applyFont="1" applyFill="1" applyBorder="1" applyAlignment="1" applyProtection="1">
      <alignment vertical="center" wrapText="1"/>
      <protection locked="0"/>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39" xfId="3" applyFont="1" applyBorder="1">
      <alignment vertical="center"/>
    </xf>
    <xf numFmtId="0" fontId="18" fillId="0" borderId="41" xfId="3" applyFont="1" applyBorder="1">
      <alignment vertical="center"/>
    </xf>
    <xf numFmtId="0" fontId="7" fillId="4" borderId="5" xfId="0" applyFont="1" applyFill="1" applyBorder="1" applyAlignment="1">
      <alignment horizontal="center" vertical="center" textRotation="255"/>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8" xfId="3" applyFont="1" applyBorder="1">
      <alignment vertical="center"/>
    </xf>
    <xf numFmtId="0" fontId="18" fillId="0" borderId="29" xfId="3" applyFont="1" applyBorder="1">
      <alignment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2" borderId="4" xfId="0" applyFont="1" applyFill="1" applyBorder="1" applyAlignment="1">
      <alignment horizontal="center" vertical="center"/>
    </xf>
    <xf numFmtId="0" fontId="37" fillId="2" borderId="16" xfId="0" applyFont="1" applyFill="1" applyBorder="1" applyAlignment="1">
      <alignment horizontal="center" vertical="center"/>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40" xfId="3" applyFont="1" applyBorder="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7" xfId="3" applyFont="1" applyBorder="1">
      <alignment vertical="center"/>
    </xf>
    <xf numFmtId="0" fontId="18" fillId="0" borderId="78" xfId="3" applyFont="1" applyBorder="1">
      <alignment vertical="center"/>
    </xf>
    <xf numFmtId="0" fontId="18" fillId="0" borderId="79" xfId="3" applyFont="1" applyBorder="1">
      <alignment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5" xfId="0" applyFont="1" applyFill="1" applyBorder="1" applyProtection="1">
      <alignment vertical="center"/>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0" fontId="10" fillId="2" borderId="8" xfId="2" applyFont="1" applyFill="1" applyBorder="1" applyAlignment="1" applyProtection="1">
      <alignment horizontal="left" vertical="center"/>
      <protection locked="0"/>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0" fontId="34" fillId="0" borderId="0" xfId="0" applyFont="1" applyAlignment="1">
      <alignment horizontal="left" vertical="center" wrapText="1"/>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0" fontId="37" fillId="4" borderId="5"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37" fillId="4" borderId="4" xfId="0" applyFont="1" applyFill="1" applyBorder="1" applyAlignment="1">
      <alignment horizontal="center" vertical="center" wrapText="1"/>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7" fillId="0" borderId="0" xfId="0" applyFont="1" applyAlignment="1">
      <alignment horizontal="center" vertical="center"/>
    </xf>
    <xf numFmtId="0" fontId="32" fillId="11" borderId="8" xfId="0" applyFont="1" applyFill="1" applyBorder="1" applyAlignment="1">
      <alignment vertical="top" wrapText="1"/>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18" fillId="2" borderId="5" xfId="10"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cellXfs>
  <cellStyles count="14">
    <cellStyle name="桁区切り" xfId="1" builtinId="6"/>
    <cellStyle name="桁区切り 2" xfId="5"/>
    <cellStyle name="桁区切り 2 2" xfId="8"/>
    <cellStyle name="桁区切り 3" xfId="13"/>
    <cellStyle name="標準" xfId="0" builtinId="0"/>
    <cellStyle name="標準 2" xfId="3"/>
    <cellStyle name="標準 2 2 2" xfId="12"/>
    <cellStyle name="標準 3" xfId="4"/>
    <cellStyle name="標準 3 2" xfId="6"/>
    <cellStyle name="標準 3 2 2" xfId="9"/>
    <cellStyle name="標準 3 2 3" xfId="10"/>
    <cellStyle name="標準 3 3" xfId="7"/>
    <cellStyle name="標準 4" xfId="11"/>
    <cellStyle name="標準_⑤参考様式11,12号別紙(収支実績報告書（支援交付金））" xfId="2"/>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8</xdr:col>
      <xdr:colOff>607432</xdr:colOff>
      <xdr:row>21</xdr:row>
      <xdr:rowOff>83158</xdr:rowOff>
    </xdr:from>
    <xdr:to>
      <xdr:col>11</xdr:col>
      <xdr:colOff>2091164</xdr:colOff>
      <xdr:row>25</xdr:row>
      <xdr:rowOff>198546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9332332" y="5391758"/>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pageSetUpPr fitToPage="1"/>
  </sheetPr>
  <dimension ref="A1:AI190"/>
  <sheetViews>
    <sheetView showGridLines="0" tabSelected="1" view="pageBreakPreview" zoomScale="79" zoomScaleNormal="100" zoomScaleSheetLayoutView="100" workbookViewId="0">
      <selection activeCell="B156" sqref="B156:C159"/>
    </sheetView>
  </sheetViews>
  <sheetFormatPr defaultColWidth="9" defaultRowHeight="18.75" x14ac:dyDescent="0.15"/>
  <cols>
    <col min="1" max="1" width="2.125" style="45" customWidth="1"/>
    <col min="2" max="2" width="4.875" style="45" customWidth="1"/>
    <col min="3" max="3" width="4" style="45" customWidth="1"/>
    <col min="4" max="4" width="4.875" style="45" customWidth="1"/>
    <col min="5" max="5" width="4.625" style="45" customWidth="1"/>
    <col min="6" max="6" width="4.875" style="45" customWidth="1"/>
    <col min="7" max="11" width="4.125" style="45" customWidth="1"/>
    <col min="12" max="12" width="5.625" style="45" customWidth="1"/>
    <col min="13" max="15" width="4.375" style="45" customWidth="1"/>
    <col min="16" max="16" width="5.125" style="45" customWidth="1"/>
    <col min="17" max="17" width="5" style="45" customWidth="1"/>
    <col min="18" max="25" width="5.125" style="45" customWidth="1"/>
    <col min="26" max="26" width="1.875" style="45" customWidth="1"/>
    <col min="27" max="28" width="2.625" style="45" customWidth="1"/>
    <col min="29" max="16384" width="9" style="45"/>
  </cols>
  <sheetData>
    <row r="1" spans="1:25" x14ac:dyDescent="0.15">
      <c r="A1" s="44" t="s">
        <v>305</v>
      </c>
    </row>
    <row r="2" spans="1:25" s="47" customFormat="1" ht="27.75" customHeight="1" x14ac:dyDescent="0.15">
      <c r="A2" s="46" t="s">
        <v>324</v>
      </c>
      <c r="S2" s="48"/>
      <c r="T2" s="48"/>
      <c r="U2" s="48"/>
      <c r="V2" s="48"/>
      <c r="X2" s="48" t="s">
        <v>306</v>
      </c>
    </row>
    <row r="3" spans="1:25" s="47" customFormat="1" ht="27.75" customHeight="1" x14ac:dyDescent="0.15">
      <c r="A3" s="46"/>
      <c r="S3" s="643" t="s">
        <v>278</v>
      </c>
      <c r="T3" s="643"/>
      <c r="U3" s="643"/>
      <c r="V3" s="643"/>
      <c r="W3" s="643"/>
      <c r="X3" s="643"/>
    </row>
    <row r="4" spans="1:25" s="49" customFormat="1" ht="25.5" customHeight="1" x14ac:dyDescent="0.15">
      <c r="B4" s="644" t="s">
        <v>504</v>
      </c>
      <c r="C4" s="644"/>
      <c r="D4" s="644"/>
      <c r="E4" s="49" t="s">
        <v>505</v>
      </c>
      <c r="F4" s="47"/>
      <c r="G4" s="47"/>
    </row>
    <row r="5" spans="1:25" s="49" customFormat="1" ht="29.25" customHeight="1" x14ac:dyDescent="0.15">
      <c r="A5" s="50"/>
      <c r="B5" s="50"/>
      <c r="C5" s="50"/>
      <c r="D5" s="50"/>
      <c r="E5" s="50"/>
      <c r="F5" s="47"/>
      <c r="G5" s="47"/>
      <c r="H5" s="47"/>
      <c r="I5" s="47"/>
      <c r="J5" s="47"/>
      <c r="K5" s="47"/>
      <c r="L5" s="47"/>
      <c r="M5" s="47"/>
      <c r="N5" s="47"/>
      <c r="O5" s="47"/>
      <c r="P5" s="47"/>
      <c r="Q5" s="47"/>
      <c r="R5" s="47"/>
      <c r="S5" s="47"/>
      <c r="T5" s="47"/>
      <c r="U5" s="47"/>
    </row>
    <row r="6" spans="1:25" s="47" customFormat="1" ht="24" customHeight="1" x14ac:dyDescent="0.15">
      <c r="A6" s="51"/>
      <c r="B6" s="51"/>
      <c r="C6" s="51"/>
      <c r="D6" s="51"/>
      <c r="P6" s="645"/>
      <c r="Q6" s="645"/>
      <c r="R6" s="646" t="s">
        <v>453</v>
      </c>
      <c r="S6" s="646"/>
      <c r="T6" s="646"/>
      <c r="U6" s="646"/>
      <c r="V6" s="646"/>
      <c r="W6" s="646"/>
      <c r="X6" s="646"/>
    </row>
    <row r="7" spans="1:25" s="47" customFormat="1" ht="24" customHeight="1" x14ac:dyDescent="0.15">
      <c r="A7" s="51"/>
      <c r="B7" s="51"/>
      <c r="C7" s="51"/>
      <c r="D7" s="51"/>
      <c r="P7" s="645"/>
      <c r="Q7" s="645"/>
      <c r="R7" s="646" t="s">
        <v>383</v>
      </c>
      <c r="S7" s="646"/>
      <c r="T7" s="646"/>
      <c r="U7" s="646"/>
      <c r="V7" s="646"/>
      <c r="W7" s="646"/>
      <c r="X7" s="646"/>
      <c r="Y7" s="52"/>
    </row>
    <row r="8" spans="1:25" s="47" customFormat="1" ht="26.25" customHeight="1" x14ac:dyDescent="0.15">
      <c r="A8" s="51"/>
      <c r="B8" s="51"/>
      <c r="C8" s="51"/>
      <c r="D8" s="51"/>
      <c r="E8" s="53"/>
    </row>
    <row r="9" spans="1:25" s="49" customFormat="1" ht="25.5" customHeight="1" x14ac:dyDescent="0.15">
      <c r="A9" s="54"/>
      <c r="B9" s="53"/>
      <c r="C9" s="53"/>
      <c r="D9" s="53"/>
      <c r="E9" s="53"/>
      <c r="F9" s="47"/>
      <c r="G9" s="47"/>
    </row>
    <row r="10" spans="1:25" s="49" customFormat="1" ht="25.5" customHeight="1" x14ac:dyDescent="0.15">
      <c r="A10" s="54"/>
      <c r="C10" s="639"/>
      <c r="D10" s="639"/>
      <c r="E10" s="55" t="s">
        <v>325</v>
      </c>
      <c r="F10" s="47"/>
      <c r="G10" s="47"/>
    </row>
    <row r="11" spans="1:25" s="49" customFormat="1" ht="25.5" customHeight="1" x14ac:dyDescent="0.15">
      <c r="A11" s="54"/>
      <c r="B11" s="53"/>
      <c r="C11" s="53"/>
      <c r="D11" s="53"/>
      <c r="E11" s="53"/>
      <c r="F11" s="47"/>
      <c r="G11" s="47"/>
    </row>
    <row r="12" spans="1:25" s="44" customFormat="1" ht="64.5" customHeight="1" x14ac:dyDescent="0.15">
      <c r="B12" s="640" t="s">
        <v>326</v>
      </c>
      <c r="C12" s="640"/>
      <c r="D12" s="640"/>
      <c r="E12" s="640"/>
      <c r="F12" s="640"/>
      <c r="G12" s="640"/>
      <c r="H12" s="640"/>
      <c r="I12" s="640"/>
      <c r="J12" s="640"/>
      <c r="K12" s="640"/>
      <c r="L12" s="640"/>
      <c r="M12" s="640"/>
      <c r="N12" s="640"/>
      <c r="O12" s="640"/>
      <c r="P12" s="640"/>
      <c r="Q12" s="640"/>
      <c r="R12" s="640"/>
      <c r="S12" s="640"/>
      <c r="T12" s="640"/>
      <c r="U12" s="640"/>
      <c r="V12" s="640"/>
      <c r="W12" s="640"/>
    </row>
    <row r="13" spans="1:25" s="44" customFormat="1" ht="40.5" customHeight="1" x14ac:dyDescent="0.15">
      <c r="B13" s="309"/>
      <c r="C13" s="309"/>
      <c r="D13" s="309"/>
      <c r="E13" s="309"/>
      <c r="F13" s="309"/>
      <c r="G13" s="309"/>
      <c r="H13" s="309"/>
      <c r="I13" s="309"/>
      <c r="J13" s="309"/>
      <c r="K13" s="309"/>
      <c r="L13" s="309"/>
      <c r="M13" s="309"/>
      <c r="N13" s="309"/>
      <c r="O13" s="309"/>
      <c r="P13" s="309"/>
      <c r="Q13" s="309"/>
      <c r="R13" s="309"/>
      <c r="S13" s="309"/>
      <c r="T13" s="309"/>
      <c r="U13" s="309"/>
      <c r="V13" s="309"/>
      <c r="W13" s="309"/>
    </row>
    <row r="14" spans="1:25" s="44" customFormat="1" ht="21.6" customHeight="1" x14ac:dyDescent="0.15">
      <c r="B14" s="641" t="s">
        <v>311</v>
      </c>
      <c r="C14" s="641"/>
      <c r="D14" s="641"/>
      <c r="E14" s="641"/>
      <c r="F14" s="641"/>
      <c r="G14" s="641"/>
      <c r="H14" s="641"/>
      <c r="I14" s="641"/>
      <c r="J14" s="641"/>
      <c r="K14" s="641"/>
      <c r="L14" s="641"/>
      <c r="M14" s="641"/>
      <c r="N14" s="641"/>
      <c r="O14" s="641"/>
      <c r="P14" s="641"/>
      <c r="Q14" s="641"/>
      <c r="R14" s="641"/>
      <c r="S14" s="641"/>
      <c r="T14" s="641"/>
      <c r="U14" s="641"/>
      <c r="V14" s="641"/>
      <c r="W14" s="641"/>
      <c r="X14" s="641"/>
    </row>
    <row r="15" spans="1:25" s="44" customFormat="1" ht="35.450000000000003" customHeight="1" x14ac:dyDescent="0.15">
      <c r="B15" s="115" t="s">
        <v>154</v>
      </c>
      <c r="C15" s="642" t="s">
        <v>327</v>
      </c>
      <c r="D15" s="642"/>
      <c r="E15" s="642"/>
      <c r="F15" s="642"/>
      <c r="G15" s="642"/>
      <c r="H15" s="642"/>
      <c r="I15" s="642"/>
      <c r="J15" s="642"/>
      <c r="K15" s="642"/>
      <c r="L15" s="642"/>
      <c r="M15" s="642"/>
      <c r="N15" s="642"/>
      <c r="O15" s="642"/>
      <c r="P15" s="642"/>
      <c r="Q15" s="642"/>
      <c r="R15" s="642"/>
      <c r="S15" s="642"/>
      <c r="T15" s="642"/>
      <c r="U15" s="642"/>
      <c r="V15" s="642"/>
      <c r="W15" s="642"/>
      <c r="X15" s="642"/>
    </row>
    <row r="16" spans="1:25" s="44" customFormat="1" ht="33.950000000000003" customHeight="1" x14ac:dyDescent="0.15">
      <c r="B16" s="115" t="s">
        <v>154</v>
      </c>
      <c r="C16" s="642" t="s">
        <v>328</v>
      </c>
      <c r="D16" s="642"/>
      <c r="E16" s="642"/>
      <c r="F16" s="642"/>
      <c r="G16" s="642"/>
      <c r="H16" s="642"/>
      <c r="I16" s="642"/>
      <c r="J16" s="642"/>
      <c r="K16" s="642"/>
      <c r="L16" s="642"/>
      <c r="M16" s="642"/>
      <c r="N16" s="642"/>
      <c r="O16" s="642"/>
      <c r="P16" s="642"/>
      <c r="Q16" s="642"/>
      <c r="R16" s="642"/>
      <c r="S16" s="642"/>
      <c r="T16" s="642"/>
      <c r="U16" s="642"/>
      <c r="V16" s="642"/>
      <c r="W16" s="642"/>
      <c r="X16" s="642"/>
    </row>
    <row r="17" spans="1:32" s="44" customFormat="1" ht="18.95" customHeight="1" x14ac:dyDescent="0.15">
      <c r="B17" s="115" t="s">
        <v>154</v>
      </c>
      <c r="C17" s="642" t="s">
        <v>329</v>
      </c>
      <c r="D17" s="642"/>
      <c r="E17" s="642"/>
      <c r="F17" s="642"/>
      <c r="G17" s="642"/>
      <c r="H17" s="642"/>
      <c r="I17" s="642"/>
      <c r="J17" s="642"/>
      <c r="K17" s="642"/>
      <c r="L17" s="642"/>
      <c r="M17" s="642"/>
      <c r="N17" s="642"/>
      <c r="O17" s="642"/>
      <c r="P17" s="642"/>
      <c r="Q17" s="642"/>
      <c r="R17" s="642"/>
      <c r="S17" s="642"/>
      <c r="T17" s="642"/>
      <c r="U17" s="642"/>
      <c r="V17" s="642"/>
      <c r="W17" s="642"/>
      <c r="X17" s="642"/>
    </row>
    <row r="18" spans="1:32" s="44" customFormat="1" ht="14.1" customHeight="1" x14ac:dyDescent="0.15">
      <c r="B18" s="647" t="s">
        <v>330</v>
      </c>
      <c r="C18" s="647"/>
      <c r="D18" s="647"/>
      <c r="E18" s="647"/>
      <c r="F18" s="647"/>
      <c r="G18" s="647"/>
      <c r="H18" s="647"/>
      <c r="I18" s="647"/>
      <c r="J18" s="647"/>
      <c r="K18" s="647"/>
      <c r="L18" s="647"/>
      <c r="M18" s="116"/>
      <c r="N18" s="116"/>
      <c r="O18" s="116"/>
      <c r="P18" s="116"/>
      <c r="Q18" s="116"/>
      <c r="R18" s="116"/>
      <c r="S18" s="116"/>
      <c r="T18" s="116"/>
      <c r="U18" s="116"/>
      <c r="V18" s="116"/>
      <c r="W18" s="117"/>
      <c r="X18" s="117"/>
    </row>
    <row r="19" spans="1:32" s="44" customFormat="1" ht="14.1" customHeight="1" x14ac:dyDescent="0.15">
      <c r="B19" s="647" t="s">
        <v>312</v>
      </c>
      <c r="C19" s="647"/>
      <c r="D19" s="647"/>
      <c r="E19" s="647"/>
      <c r="F19" s="647"/>
      <c r="G19" s="647"/>
      <c r="H19" s="647"/>
      <c r="I19" s="647"/>
      <c r="J19" s="647"/>
      <c r="K19" s="647"/>
      <c r="L19" s="647"/>
      <c r="M19" s="647"/>
      <c r="N19" s="647"/>
      <c r="O19" s="647"/>
      <c r="P19" s="647"/>
      <c r="Q19" s="647"/>
      <c r="R19" s="647"/>
      <c r="S19" s="647"/>
      <c r="T19" s="647"/>
      <c r="U19" s="647"/>
      <c r="V19" s="647"/>
      <c r="W19" s="647"/>
      <c r="X19" s="647"/>
    </row>
    <row r="20" spans="1:32" s="44" customFormat="1" ht="21" customHeight="1" x14ac:dyDescent="0.15">
      <c r="B20" s="647" t="s">
        <v>331</v>
      </c>
      <c r="C20" s="647"/>
      <c r="D20" s="647"/>
      <c r="E20" s="647"/>
      <c r="F20" s="647"/>
      <c r="G20" s="647"/>
      <c r="H20" s="647"/>
      <c r="I20" s="647"/>
      <c r="J20" s="647"/>
      <c r="K20" s="647"/>
      <c r="L20" s="647"/>
      <c r="M20" s="647"/>
      <c r="N20" s="647"/>
      <c r="O20" s="647"/>
      <c r="P20" s="647"/>
      <c r="Q20" s="647"/>
      <c r="R20" s="647"/>
      <c r="S20" s="647"/>
      <c r="T20" s="647"/>
      <c r="U20" s="647"/>
      <c r="V20" s="647"/>
      <c r="W20" s="647"/>
      <c r="X20" s="647"/>
    </row>
    <row r="21" spans="1:32" s="56" customFormat="1" ht="6.75" customHeight="1" x14ac:dyDescent="0.15">
      <c r="K21" s="57"/>
      <c r="L21" s="58"/>
      <c r="M21" s="58"/>
      <c r="N21" s="58"/>
      <c r="O21" s="58"/>
      <c r="P21" s="57"/>
      <c r="Q21" s="57"/>
      <c r="R21" s="57"/>
      <c r="S21" s="57"/>
      <c r="T21" s="57"/>
      <c r="U21" s="57"/>
      <c r="V21" s="57"/>
      <c r="W21" s="57"/>
      <c r="X21" s="57"/>
      <c r="Y21" s="57"/>
      <c r="Z21" s="57"/>
      <c r="AA21" s="57"/>
      <c r="AB21" s="57"/>
    </row>
    <row r="22" spans="1:32" ht="21" customHeight="1" x14ac:dyDescent="0.15">
      <c r="A22" s="59"/>
      <c r="P22" s="60"/>
      <c r="S22" s="60"/>
      <c r="T22" s="60"/>
      <c r="U22" s="60"/>
      <c r="V22" s="60"/>
      <c r="Y22" s="60"/>
      <c r="Z22" s="61" t="s">
        <v>0</v>
      </c>
      <c r="AA22" s="62"/>
      <c r="AB22" s="62"/>
      <c r="AE22" s="63"/>
      <c r="AF22" s="64"/>
    </row>
    <row r="23" spans="1:32" s="65" customFormat="1" ht="29.25" customHeight="1" x14ac:dyDescent="0.4">
      <c r="A23" s="632" t="s">
        <v>1</v>
      </c>
      <c r="B23" s="632"/>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56"/>
      <c r="AB23" s="56"/>
      <c r="AC23" s="56"/>
      <c r="AD23" s="56"/>
      <c r="AE23" s="56"/>
    </row>
    <row r="24" spans="1:32" ht="24" customHeight="1" x14ac:dyDescent="0.15">
      <c r="A24" s="66"/>
      <c r="B24" s="66"/>
      <c r="C24" s="66"/>
      <c r="D24" s="62"/>
      <c r="E24" s="62"/>
      <c r="F24" s="62"/>
      <c r="G24" s="62"/>
      <c r="H24" s="62"/>
      <c r="I24" s="62"/>
      <c r="J24" s="62"/>
      <c r="K24" s="62"/>
      <c r="M24" s="633" t="s">
        <v>2</v>
      </c>
      <c r="N24" s="634"/>
      <c r="O24" s="634"/>
      <c r="P24" s="635"/>
      <c r="Q24" s="636" t="s">
        <v>453</v>
      </c>
      <c r="R24" s="637"/>
      <c r="S24" s="637"/>
      <c r="T24" s="637"/>
      <c r="U24" s="637"/>
      <c r="V24" s="637"/>
      <c r="W24" s="637"/>
      <c r="X24" s="637"/>
      <c r="Y24" s="638"/>
    </row>
    <row r="25" spans="1:32" ht="9" customHeight="1" x14ac:dyDescent="0.15">
      <c r="A25" s="66"/>
      <c r="B25" s="66"/>
      <c r="C25" s="66"/>
      <c r="D25" s="62"/>
      <c r="E25" s="62"/>
      <c r="F25" s="62"/>
      <c r="G25" s="62"/>
      <c r="H25" s="62"/>
      <c r="I25" s="62"/>
      <c r="J25" s="62"/>
      <c r="K25" s="62"/>
      <c r="M25" s="310"/>
      <c r="N25" s="310"/>
      <c r="O25" s="310"/>
      <c r="P25" s="310"/>
      <c r="Q25" s="67"/>
      <c r="R25" s="67"/>
      <c r="S25" s="67"/>
      <c r="T25" s="67"/>
      <c r="U25" s="67"/>
      <c r="V25" s="67"/>
      <c r="W25" s="67"/>
      <c r="X25" s="67"/>
      <c r="Y25" s="67"/>
    </row>
    <row r="26" spans="1:32" s="65" customFormat="1" ht="25.5" customHeight="1" x14ac:dyDescent="0.4">
      <c r="A26" s="68"/>
      <c r="B26" s="615" t="s">
        <v>307</v>
      </c>
      <c r="C26" s="615"/>
      <c r="D26" s="615"/>
      <c r="E26" s="615"/>
      <c r="F26" s="615"/>
      <c r="G26" s="615"/>
      <c r="H26" s="615"/>
      <c r="I26" s="615"/>
      <c r="J26" s="615"/>
      <c r="K26" s="615"/>
      <c r="L26" s="69"/>
      <c r="M26" s="310"/>
      <c r="N26" s="310"/>
      <c r="O26" s="310"/>
      <c r="P26" s="70"/>
      <c r="Q26" s="71"/>
      <c r="R26" s="71"/>
      <c r="S26" s="71"/>
      <c r="T26" s="71"/>
      <c r="U26" s="71"/>
      <c r="V26" s="56"/>
      <c r="W26" s="56"/>
      <c r="X26" s="56"/>
      <c r="Y26" s="56"/>
      <c r="Z26" s="56"/>
      <c r="AA26" s="56"/>
      <c r="AB26" s="56"/>
    </row>
    <row r="27" spans="1:32" s="65" customFormat="1" ht="26.25" customHeight="1" x14ac:dyDescent="0.45">
      <c r="B27" s="598" t="s">
        <v>3</v>
      </c>
      <c r="C27" s="458" t="s">
        <v>4</v>
      </c>
      <c r="D27" s="459"/>
      <c r="E27" s="459"/>
      <c r="F27" s="459"/>
      <c r="G27" s="459"/>
      <c r="H27" s="459"/>
      <c r="I27" s="459"/>
      <c r="J27" s="459"/>
      <c r="K27" s="460"/>
      <c r="L27" s="457" t="s">
        <v>5</v>
      </c>
      <c r="M27" s="457"/>
      <c r="N27" s="457"/>
      <c r="O27" s="457"/>
      <c r="P27" s="457"/>
      <c r="Q27" s="457"/>
      <c r="R27" s="458" t="s">
        <v>6</v>
      </c>
      <c r="S27" s="459"/>
      <c r="T27" s="459"/>
      <c r="U27" s="459"/>
      <c r="V27" s="459"/>
      <c r="W27" s="459"/>
      <c r="X27" s="459"/>
      <c r="Y27" s="460"/>
      <c r="AA27" s="72"/>
    </row>
    <row r="28" spans="1:32" s="65" customFormat="1" ht="35.25" customHeight="1" x14ac:dyDescent="0.4">
      <c r="B28" s="599"/>
      <c r="C28" s="73" t="s">
        <v>7</v>
      </c>
      <c r="D28" s="616" t="s">
        <v>8</v>
      </c>
      <c r="E28" s="616"/>
      <c r="F28" s="616"/>
      <c r="G28" s="616"/>
      <c r="H28" s="616"/>
      <c r="I28" s="616"/>
      <c r="J28" s="616"/>
      <c r="K28" s="617"/>
      <c r="L28" s="618"/>
      <c r="M28" s="619"/>
      <c r="N28" s="619"/>
      <c r="O28" s="619"/>
      <c r="P28" s="619"/>
      <c r="Q28" s="620"/>
      <c r="R28" s="607"/>
      <c r="S28" s="608"/>
      <c r="T28" s="608"/>
      <c r="U28" s="608"/>
      <c r="V28" s="608"/>
      <c r="W28" s="608"/>
      <c r="X28" s="608"/>
      <c r="Y28" s="609"/>
    </row>
    <row r="29" spans="1:32" s="65" customFormat="1" ht="35.25" customHeight="1" x14ac:dyDescent="0.4">
      <c r="B29" s="599"/>
      <c r="C29" s="74" t="s">
        <v>9</v>
      </c>
      <c r="D29" s="621" t="s">
        <v>10</v>
      </c>
      <c r="E29" s="621"/>
      <c r="F29" s="621"/>
      <c r="G29" s="621"/>
      <c r="H29" s="621"/>
      <c r="I29" s="621"/>
      <c r="J29" s="621"/>
      <c r="K29" s="622"/>
      <c r="L29" s="585"/>
      <c r="M29" s="586"/>
      <c r="N29" s="586"/>
      <c r="O29" s="586"/>
      <c r="P29" s="586"/>
      <c r="Q29" s="587"/>
      <c r="R29" s="580"/>
      <c r="S29" s="581"/>
      <c r="T29" s="581"/>
      <c r="U29" s="581"/>
      <c r="V29" s="581"/>
      <c r="W29" s="581"/>
      <c r="X29" s="581"/>
      <c r="Y29" s="582"/>
    </row>
    <row r="30" spans="1:32" s="65" customFormat="1" ht="26.25" customHeight="1" x14ac:dyDescent="0.4">
      <c r="B30" s="599"/>
      <c r="C30" s="74" t="s">
        <v>11</v>
      </c>
      <c r="D30" s="621" t="s">
        <v>12</v>
      </c>
      <c r="E30" s="621"/>
      <c r="F30" s="621"/>
      <c r="G30" s="621"/>
      <c r="H30" s="621"/>
      <c r="I30" s="621"/>
      <c r="J30" s="621"/>
      <c r="K30" s="622"/>
      <c r="L30" s="585"/>
      <c r="M30" s="586"/>
      <c r="N30" s="586"/>
      <c r="O30" s="586"/>
      <c r="P30" s="586"/>
      <c r="Q30" s="587"/>
      <c r="R30" s="580"/>
      <c r="S30" s="581"/>
      <c r="T30" s="581"/>
      <c r="U30" s="581"/>
      <c r="V30" s="581"/>
      <c r="W30" s="581"/>
      <c r="X30" s="581"/>
      <c r="Y30" s="582"/>
    </row>
    <row r="31" spans="1:32" s="65" customFormat="1" ht="26.25" customHeight="1" x14ac:dyDescent="0.4">
      <c r="B31" s="599"/>
      <c r="C31" s="74" t="s">
        <v>13</v>
      </c>
      <c r="D31" s="621" t="s">
        <v>14</v>
      </c>
      <c r="E31" s="621"/>
      <c r="F31" s="621"/>
      <c r="G31" s="621"/>
      <c r="H31" s="621"/>
      <c r="I31" s="621"/>
      <c r="J31" s="621"/>
      <c r="K31" s="622"/>
      <c r="L31" s="585"/>
      <c r="M31" s="586"/>
      <c r="N31" s="586"/>
      <c r="O31" s="586"/>
      <c r="P31" s="586"/>
      <c r="Q31" s="587"/>
      <c r="R31" s="580"/>
      <c r="S31" s="581"/>
      <c r="T31" s="581"/>
      <c r="U31" s="581"/>
      <c r="V31" s="581"/>
      <c r="W31" s="581"/>
      <c r="X31" s="581"/>
      <c r="Y31" s="582"/>
    </row>
    <row r="32" spans="1:32" s="65" customFormat="1" ht="26.25" customHeight="1" thickBot="1" x14ac:dyDescent="0.45">
      <c r="B32" s="599"/>
      <c r="C32" s="75" t="s">
        <v>15</v>
      </c>
      <c r="D32" s="621" t="s">
        <v>16</v>
      </c>
      <c r="E32" s="621"/>
      <c r="F32" s="621"/>
      <c r="G32" s="621"/>
      <c r="H32" s="621"/>
      <c r="I32" s="621"/>
      <c r="J32" s="621"/>
      <c r="K32" s="622"/>
      <c r="L32" s="623"/>
      <c r="M32" s="624"/>
      <c r="N32" s="624"/>
      <c r="O32" s="624"/>
      <c r="P32" s="624"/>
      <c r="Q32" s="625"/>
      <c r="R32" s="626"/>
      <c r="S32" s="627"/>
      <c r="T32" s="627"/>
      <c r="U32" s="627"/>
      <c r="V32" s="627"/>
      <c r="W32" s="627"/>
      <c r="X32" s="627"/>
      <c r="Y32" s="628"/>
    </row>
    <row r="33" spans="1:28" s="65" customFormat="1" ht="26.25" customHeight="1" thickTop="1" x14ac:dyDescent="0.4">
      <c r="B33" s="600"/>
      <c r="C33" s="629" t="s">
        <v>17</v>
      </c>
      <c r="D33" s="630"/>
      <c r="E33" s="630"/>
      <c r="F33" s="630"/>
      <c r="G33" s="630"/>
      <c r="H33" s="630"/>
      <c r="I33" s="630"/>
      <c r="J33" s="630"/>
      <c r="K33" s="631"/>
      <c r="L33" s="594">
        <f>SUM(L28:Q32)</f>
        <v>0</v>
      </c>
      <c r="M33" s="594"/>
      <c r="N33" s="594"/>
      <c r="O33" s="594"/>
      <c r="P33" s="594"/>
      <c r="Q33" s="594"/>
      <c r="R33" s="595"/>
      <c r="S33" s="596"/>
      <c r="T33" s="596"/>
      <c r="U33" s="596"/>
      <c r="V33" s="596"/>
      <c r="W33" s="596"/>
      <c r="X33" s="596"/>
      <c r="Y33" s="597"/>
    </row>
    <row r="34" spans="1:28" s="65" customFormat="1" ht="16.5" customHeight="1" x14ac:dyDescent="0.4">
      <c r="B34" s="71"/>
      <c r="C34" s="56"/>
      <c r="D34" s="56"/>
      <c r="E34" s="56"/>
      <c r="F34" s="56"/>
      <c r="G34" s="56"/>
      <c r="H34" s="56"/>
      <c r="I34" s="56"/>
      <c r="J34" s="56"/>
      <c r="K34" s="56"/>
      <c r="L34" s="76"/>
      <c r="M34" s="76"/>
      <c r="N34" s="76"/>
      <c r="O34" s="76"/>
      <c r="P34" s="76"/>
      <c r="Q34" s="76"/>
      <c r="R34" s="56"/>
      <c r="S34" s="56"/>
      <c r="T34" s="56"/>
      <c r="U34" s="56"/>
      <c r="V34" s="56"/>
      <c r="W34" s="56"/>
      <c r="X34" s="56"/>
      <c r="Y34" s="56"/>
      <c r="Z34" s="56"/>
      <c r="AA34" s="56"/>
      <c r="AB34" s="56"/>
    </row>
    <row r="35" spans="1:28" s="65" customFormat="1" ht="28.5" customHeight="1" x14ac:dyDescent="0.4">
      <c r="B35" s="598" t="s">
        <v>18</v>
      </c>
      <c r="C35" s="458" t="s">
        <v>4</v>
      </c>
      <c r="D35" s="459"/>
      <c r="E35" s="459"/>
      <c r="F35" s="459"/>
      <c r="G35" s="459"/>
      <c r="H35" s="459"/>
      <c r="I35" s="459"/>
      <c r="J35" s="459"/>
      <c r="K35" s="460"/>
      <c r="L35" s="601" t="s">
        <v>5</v>
      </c>
      <c r="M35" s="601"/>
      <c r="N35" s="601"/>
      <c r="O35" s="601"/>
      <c r="P35" s="601"/>
      <c r="Q35" s="601"/>
      <c r="R35" s="458" t="s">
        <v>6</v>
      </c>
      <c r="S35" s="459"/>
      <c r="T35" s="459"/>
      <c r="U35" s="459"/>
      <c r="V35" s="459"/>
      <c r="W35" s="459"/>
      <c r="X35" s="459"/>
      <c r="Y35" s="460"/>
    </row>
    <row r="36" spans="1:28" s="65" customFormat="1" ht="37.5" customHeight="1" x14ac:dyDescent="0.45">
      <c r="B36" s="599"/>
      <c r="C36" s="77" t="s">
        <v>7</v>
      </c>
      <c r="D36" s="602" t="s">
        <v>19</v>
      </c>
      <c r="E36" s="602"/>
      <c r="F36" s="602"/>
      <c r="G36" s="602"/>
      <c r="H36" s="602"/>
      <c r="I36" s="602"/>
      <c r="J36" s="602"/>
      <c r="K36" s="603"/>
      <c r="L36" s="604">
        <f>SUM(L37:Q39)</f>
        <v>0</v>
      </c>
      <c r="M36" s="605"/>
      <c r="N36" s="605"/>
      <c r="O36" s="605"/>
      <c r="P36" s="605"/>
      <c r="Q36" s="606"/>
      <c r="R36" s="607"/>
      <c r="S36" s="608"/>
      <c r="T36" s="608"/>
      <c r="U36" s="608"/>
      <c r="V36" s="608"/>
      <c r="W36" s="608"/>
      <c r="X36" s="608"/>
      <c r="Y36" s="609"/>
      <c r="AA36" s="72"/>
    </row>
    <row r="37" spans="1:28" s="65" customFormat="1" ht="26.25" customHeight="1" x14ac:dyDescent="0.4">
      <c r="B37" s="599"/>
      <c r="C37" s="78"/>
      <c r="D37" s="583" t="s">
        <v>20</v>
      </c>
      <c r="E37" s="583"/>
      <c r="F37" s="583"/>
      <c r="G37" s="583"/>
      <c r="H37" s="583"/>
      <c r="I37" s="583"/>
      <c r="J37" s="583"/>
      <c r="K37" s="584"/>
      <c r="L37" s="585"/>
      <c r="M37" s="586"/>
      <c r="N37" s="586"/>
      <c r="O37" s="586"/>
      <c r="P37" s="586"/>
      <c r="Q37" s="587"/>
      <c r="R37" s="580"/>
      <c r="S37" s="581"/>
      <c r="T37" s="581"/>
      <c r="U37" s="581"/>
      <c r="V37" s="581"/>
      <c r="W37" s="581"/>
      <c r="X37" s="581"/>
      <c r="Y37" s="582"/>
    </row>
    <row r="38" spans="1:28" s="65" customFormat="1" ht="26.25" customHeight="1" x14ac:dyDescent="0.4">
      <c r="B38" s="599"/>
      <c r="C38" s="78"/>
      <c r="D38" s="583" t="s">
        <v>21</v>
      </c>
      <c r="E38" s="583"/>
      <c r="F38" s="583"/>
      <c r="G38" s="583"/>
      <c r="H38" s="583"/>
      <c r="I38" s="583"/>
      <c r="J38" s="583"/>
      <c r="K38" s="584"/>
      <c r="L38" s="585"/>
      <c r="M38" s="586"/>
      <c r="N38" s="586"/>
      <c r="O38" s="586"/>
      <c r="P38" s="586"/>
      <c r="Q38" s="587"/>
      <c r="R38" s="580"/>
      <c r="S38" s="581"/>
      <c r="T38" s="581"/>
      <c r="U38" s="581"/>
      <c r="V38" s="581"/>
      <c r="W38" s="581"/>
      <c r="X38" s="581"/>
      <c r="Y38" s="582"/>
    </row>
    <row r="39" spans="1:28" s="65" customFormat="1" ht="26.25" customHeight="1" x14ac:dyDescent="0.4">
      <c r="B39" s="599"/>
      <c r="C39" s="79"/>
      <c r="D39" s="583" t="s">
        <v>22</v>
      </c>
      <c r="E39" s="583"/>
      <c r="F39" s="583"/>
      <c r="G39" s="583"/>
      <c r="H39" s="583"/>
      <c r="I39" s="583"/>
      <c r="J39" s="583"/>
      <c r="K39" s="584"/>
      <c r="L39" s="585"/>
      <c r="M39" s="586"/>
      <c r="N39" s="586"/>
      <c r="O39" s="586"/>
      <c r="P39" s="586"/>
      <c r="Q39" s="587"/>
      <c r="R39" s="580"/>
      <c r="S39" s="581"/>
      <c r="T39" s="581"/>
      <c r="U39" s="581"/>
      <c r="V39" s="581"/>
      <c r="W39" s="581"/>
      <c r="X39" s="581"/>
      <c r="Y39" s="582"/>
    </row>
    <row r="40" spans="1:28" s="65" customFormat="1" ht="29.25" customHeight="1" x14ac:dyDescent="0.4">
      <c r="B40" s="599"/>
      <c r="C40" s="75" t="s">
        <v>9</v>
      </c>
      <c r="D40" s="610" t="s">
        <v>23</v>
      </c>
      <c r="E40" s="610"/>
      <c r="F40" s="610"/>
      <c r="G40" s="610"/>
      <c r="H40" s="610"/>
      <c r="I40" s="610"/>
      <c r="J40" s="610"/>
      <c r="K40" s="611"/>
      <c r="L40" s="612">
        <f>SUM(L41:Q43)</f>
        <v>0</v>
      </c>
      <c r="M40" s="613"/>
      <c r="N40" s="613"/>
      <c r="O40" s="613"/>
      <c r="P40" s="613"/>
      <c r="Q40" s="614"/>
      <c r="R40" s="580"/>
      <c r="S40" s="581"/>
      <c r="T40" s="581"/>
      <c r="U40" s="581"/>
      <c r="V40" s="581"/>
      <c r="W40" s="581"/>
      <c r="X40" s="581"/>
      <c r="Y40" s="582"/>
    </row>
    <row r="41" spans="1:28" s="65" customFormat="1" ht="26.25" customHeight="1" x14ac:dyDescent="0.4">
      <c r="B41" s="599"/>
      <c r="C41" s="78"/>
      <c r="D41" s="583" t="s">
        <v>20</v>
      </c>
      <c r="E41" s="583"/>
      <c r="F41" s="583"/>
      <c r="G41" s="583"/>
      <c r="H41" s="583"/>
      <c r="I41" s="583"/>
      <c r="J41" s="583"/>
      <c r="K41" s="584"/>
      <c r="L41" s="585"/>
      <c r="M41" s="586"/>
      <c r="N41" s="586"/>
      <c r="O41" s="586"/>
      <c r="P41" s="586"/>
      <c r="Q41" s="587"/>
      <c r="R41" s="580"/>
      <c r="S41" s="581"/>
      <c r="T41" s="581"/>
      <c r="U41" s="581"/>
      <c r="V41" s="581"/>
      <c r="W41" s="581"/>
      <c r="X41" s="581"/>
      <c r="Y41" s="582"/>
    </row>
    <row r="42" spans="1:28" s="65" customFormat="1" ht="26.25" customHeight="1" x14ac:dyDescent="0.4">
      <c r="B42" s="599"/>
      <c r="C42" s="78"/>
      <c r="D42" s="583" t="s">
        <v>21</v>
      </c>
      <c r="E42" s="583"/>
      <c r="F42" s="583"/>
      <c r="G42" s="583"/>
      <c r="H42" s="583"/>
      <c r="I42" s="583"/>
      <c r="J42" s="583"/>
      <c r="K42" s="584"/>
      <c r="L42" s="585"/>
      <c r="M42" s="586"/>
      <c r="N42" s="586"/>
      <c r="O42" s="586"/>
      <c r="P42" s="586"/>
      <c r="Q42" s="587"/>
      <c r="R42" s="580"/>
      <c r="S42" s="581"/>
      <c r="T42" s="581"/>
      <c r="U42" s="581"/>
      <c r="V42" s="581"/>
      <c r="W42" s="581"/>
      <c r="X42" s="581"/>
      <c r="Y42" s="582"/>
    </row>
    <row r="43" spans="1:28" s="65" customFormat="1" ht="26.25" customHeight="1" x14ac:dyDescent="0.4">
      <c r="B43" s="599"/>
      <c r="C43" s="79"/>
      <c r="D43" s="583" t="s">
        <v>22</v>
      </c>
      <c r="E43" s="583"/>
      <c r="F43" s="583"/>
      <c r="G43" s="583"/>
      <c r="H43" s="583"/>
      <c r="I43" s="583"/>
      <c r="J43" s="583"/>
      <c r="K43" s="584"/>
      <c r="L43" s="585"/>
      <c r="M43" s="586"/>
      <c r="N43" s="586"/>
      <c r="O43" s="586"/>
      <c r="P43" s="586"/>
      <c r="Q43" s="587"/>
      <c r="R43" s="580"/>
      <c r="S43" s="581"/>
      <c r="T43" s="581"/>
      <c r="U43" s="581"/>
      <c r="V43" s="581"/>
      <c r="W43" s="581"/>
      <c r="X43" s="581"/>
      <c r="Y43" s="582"/>
    </row>
    <row r="44" spans="1:28" s="65" customFormat="1" ht="25.5" customHeight="1" x14ac:dyDescent="0.4">
      <c r="B44" s="599"/>
      <c r="C44" s="74" t="s">
        <v>11</v>
      </c>
      <c r="D44" s="583" t="s">
        <v>24</v>
      </c>
      <c r="E44" s="583"/>
      <c r="F44" s="583"/>
      <c r="G44" s="583"/>
      <c r="H44" s="583"/>
      <c r="I44" s="583"/>
      <c r="J44" s="583"/>
      <c r="K44" s="584"/>
      <c r="L44" s="585"/>
      <c r="M44" s="586"/>
      <c r="N44" s="586"/>
      <c r="O44" s="586"/>
      <c r="P44" s="586"/>
      <c r="Q44" s="587"/>
      <c r="R44" s="580"/>
      <c r="S44" s="581"/>
      <c r="T44" s="581"/>
      <c r="U44" s="581"/>
      <c r="V44" s="581"/>
      <c r="W44" s="581"/>
      <c r="X44" s="581"/>
      <c r="Y44" s="582"/>
    </row>
    <row r="45" spans="1:28" s="65" customFormat="1" ht="38.25" customHeight="1" x14ac:dyDescent="0.4">
      <c r="B45" s="599"/>
      <c r="C45" s="74" t="s">
        <v>25</v>
      </c>
      <c r="D45" s="583" t="s">
        <v>26</v>
      </c>
      <c r="E45" s="583"/>
      <c r="F45" s="583"/>
      <c r="G45" s="583"/>
      <c r="H45" s="583"/>
      <c r="I45" s="583"/>
      <c r="J45" s="583"/>
      <c r="K45" s="584"/>
      <c r="L45" s="585"/>
      <c r="M45" s="586"/>
      <c r="N45" s="586"/>
      <c r="O45" s="586"/>
      <c r="P45" s="586"/>
      <c r="Q45" s="587"/>
      <c r="R45" s="588" t="s">
        <v>454</v>
      </c>
      <c r="S45" s="589"/>
      <c r="T45" s="589"/>
      <c r="U45" s="589"/>
      <c r="V45" s="589"/>
      <c r="W45" s="589"/>
      <c r="X45" s="589"/>
      <c r="Y45" s="590"/>
    </row>
    <row r="46" spans="1:28" s="65" customFormat="1" ht="35.25" customHeight="1" thickBot="1" x14ac:dyDescent="0.45">
      <c r="B46" s="599"/>
      <c r="C46" s="74" t="s">
        <v>27</v>
      </c>
      <c r="D46" s="583" t="s">
        <v>28</v>
      </c>
      <c r="E46" s="583"/>
      <c r="F46" s="583"/>
      <c r="G46" s="583"/>
      <c r="H46" s="583"/>
      <c r="I46" s="583"/>
      <c r="J46" s="583"/>
      <c r="K46" s="584"/>
      <c r="L46" s="585"/>
      <c r="M46" s="586"/>
      <c r="N46" s="586"/>
      <c r="O46" s="586"/>
      <c r="P46" s="586"/>
      <c r="Q46" s="587"/>
      <c r="R46" s="588" t="s">
        <v>454</v>
      </c>
      <c r="S46" s="589"/>
      <c r="T46" s="589"/>
      <c r="U46" s="589"/>
      <c r="V46" s="589"/>
      <c r="W46" s="589"/>
      <c r="X46" s="589"/>
      <c r="Y46" s="590"/>
      <c r="Z46" s="56"/>
      <c r="AA46" s="56"/>
      <c r="AB46" s="56"/>
    </row>
    <row r="47" spans="1:28" s="65" customFormat="1" ht="27" customHeight="1" thickTop="1" x14ac:dyDescent="0.4">
      <c r="B47" s="600"/>
      <c r="C47" s="591" t="s">
        <v>17</v>
      </c>
      <c r="D47" s="592"/>
      <c r="E47" s="592"/>
      <c r="F47" s="592"/>
      <c r="G47" s="592"/>
      <c r="H47" s="592"/>
      <c r="I47" s="592"/>
      <c r="J47" s="592"/>
      <c r="K47" s="593"/>
      <c r="L47" s="594">
        <f>SUM(L36,L40,L44:Q46)</f>
        <v>0</v>
      </c>
      <c r="M47" s="594"/>
      <c r="N47" s="594"/>
      <c r="O47" s="594"/>
      <c r="P47" s="594"/>
      <c r="Q47" s="594"/>
      <c r="R47" s="595"/>
      <c r="S47" s="596"/>
      <c r="T47" s="596"/>
      <c r="U47" s="596"/>
      <c r="V47" s="596"/>
      <c r="W47" s="596"/>
      <c r="X47" s="596"/>
      <c r="Y47" s="597"/>
    </row>
    <row r="48" spans="1:28" s="65" customFormat="1" ht="9" customHeight="1" x14ac:dyDescent="0.4">
      <c r="A48" s="80"/>
      <c r="B48" s="80"/>
      <c r="C48" s="310"/>
      <c r="D48" s="56"/>
      <c r="E48" s="56"/>
      <c r="F48" s="56"/>
      <c r="G48" s="56"/>
      <c r="H48" s="56"/>
      <c r="I48" s="56"/>
      <c r="J48" s="1"/>
      <c r="K48" s="1"/>
      <c r="L48" s="1"/>
      <c r="M48" s="1"/>
      <c r="N48" s="1"/>
      <c r="O48" s="1"/>
      <c r="P48" s="1"/>
      <c r="Q48" s="1"/>
      <c r="R48" s="2"/>
      <c r="S48" s="2"/>
      <c r="T48" s="2"/>
      <c r="U48" s="2"/>
      <c r="V48" s="2"/>
      <c r="W48" s="56"/>
      <c r="X48" s="56"/>
      <c r="Y48" s="56"/>
      <c r="Z48" s="56"/>
      <c r="AA48" s="56"/>
      <c r="AB48" s="56"/>
    </row>
    <row r="49" spans="1:26" ht="24.75" customHeight="1" x14ac:dyDescent="0.15">
      <c r="A49" s="118" t="s">
        <v>29</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24" customHeight="1" x14ac:dyDescent="0.15">
      <c r="A50" s="118"/>
      <c r="B50" s="110" t="s">
        <v>332</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s="82" customFormat="1" ht="24" customHeight="1" x14ac:dyDescent="0.15">
      <c r="A51" s="119"/>
      <c r="B51" s="572" t="s">
        <v>30</v>
      </c>
      <c r="C51" s="573"/>
      <c r="D51" s="573"/>
      <c r="E51" s="574"/>
      <c r="F51" s="575" t="s">
        <v>278</v>
      </c>
      <c r="G51" s="576"/>
      <c r="H51" s="576"/>
      <c r="I51" s="576"/>
      <c r="J51" s="576"/>
      <c r="K51" s="577"/>
      <c r="L51" s="119"/>
      <c r="M51" s="120"/>
      <c r="N51" s="120"/>
      <c r="O51" s="120"/>
      <c r="P51" s="121"/>
      <c r="Q51" s="121"/>
      <c r="R51" s="121"/>
      <c r="S51" s="121"/>
      <c r="T51" s="121"/>
      <c r="U51" s="121"/>
      <c r="V51" s="121"/>
      <c r="W51" s="121"/>
      <c r="X51" s="121"/>
      <c r="Y51" s="121"/>
      <c r="Z51" s="122"/>
    </row>
    <row r="52" spans="1:26" s="83" customFormat="1" ht="30.75" customHeight="1" x14ac:dyDescent="0.45">
      <c r="A52" s="123" t="s">
        <v>31</v>
      </c>
      <c r="B52" s="124"/>
      <c r="C52" s="124"/>
      <c r="D52" s="125"/>
      <c r="E52" s="125"/>
      <c r="F52" s="126"/>
      <c r="G52" s="125"/>
      <c r="H52" s="125"/>
      <c r="I52" s="125"/>
      <c r="J52" s="125"/>
      <c r="K52" s="125"/>
      <c r="L52" s="125"/>
      <c r="M52" s="121"/>
      <c r="N52" s="121"/>
      <c r="O52" s="121"/>
      <c r="P52" s="121"/>
      <c r="Q52" s="121"/>
      <c r="R52" s="121"/>
      <c r="S52" s="121"/>
      <c r="T52" s="121"/>
      <c r="U52" s="121"/>
      <c r="V52" s="121"/>
      <c r="W52" s="121"/>
      <c r="X52" s="121"/>
      <c r="Y52" s="121"/>
      <c r="Z52" s="124"/>
    </row>
    <row r="53" spans="1:26" s="56" customFormat="1" ht="24" customHeight="1" x14ac:dyDescent="0.15">
      <c r="A53" s="127" t="s">
        <v>32</v>
      </c>
      <c r="B53" s="128" t="s">
        <v>33</v>
      </c>
      <c r="C53" s="129"/>
      <c r="D53" s="129"/>
      <c r="E53" s="129"/>
      <c r="F53" s="130"/>
      <c r="G53" s="130"/>
      <c r="H53" s="130"/>
      <c r="I53" s="130"/>
      <c r="J53" s="130"/>
      <c r="K53" s="130"/>
      <c r="L53" s="131"/>
      <c r="M53" s="111"/>
      <c r="N53" s="111"/>
      <c r="O53" s="111"/>
      <c r="P53" s="131"/>
      <c r="Q53" s="131"/>
      <c r="R53" s="131"/>
      <c r="S53" s="131"/>
      <c r="T53" s="131"/>
      <c r="U53" s="131"/>
      <c r="V53" s="131"/>
      <c r="W53" s="131"/>
      <c r="X53" s="131"/>
      <c r="Y53" s="131"/>
      <c r="Z53" s="111"/>
    </row>
    <row r="54" spans="1:26" ht="23.25" customHeight="1" x14ac:dyDescent="0.15">
      <c r="A54" s="111"/>
      <c r="B54" s="383" t="s">
        <v>34</v>
      </c>
      <c r="C54" s="384"/>
      <c r="D54" s="384"/>
      <c r="E54" s="385"/>
      <c r="F54" s="383" t="s">
        <v>35</v>
      </c>
      <c r="G54" s="384"/>
      <c r="H54" s="384"/>
      <c r="I54" s="384"/>
      <c r="J54" s="384"/>
      <c r="K54" s="386" t="s">
        <v>333</v>
      </c>
      <c r="L54" s="386"/>
      <c r="M54" s="386"/>
      <c r="N54" s="386"/>
      <c r="O54" s="386"/>
      <c r="P54" s="386"/>
      <c r="Q54" s="111"/>
      <c r="R54" s="111"/>
      <c r="S54" s="132"/>
      <c r="T54" s="132"/>
      <c r="U54" s="132"/>
      <c r="V54" s="132"/>
      <c r="W54" s="132"/>
      <c r="X54" s="132"/>
      <c r="Y54" s="132"/>
      <c r="Z54" s="132"/>
    </row>
    <row r="55" spans="1:26" ht="23.25" customHeight="1" x14ac:dyDescent="0.15">
      <c r="A55" s="111"/>
      <c r="B55" s="361"/>
      <c r="C55" s="578"/>
      <c r="D55" s="578"/>
      <c r="E55" s="362"/>
      <c r="F55" s="361"/>
      <c r="G55" s="578"/>
      <c r="H55" s="578"/>
      <c r="I55" s="578"/>
      <c r="J55" s="578"/>
      <c r="K55" s="579"/>
      <c r="L55" s="579"/>
      <c r="M55" s="579"/>
      <c r="N55" s="579"/>
      <c r="O55" s="579"/>
      <c r="P55" s="579"/>
      <c r="Q55" s="132"/>
      <c r="R55" s="132"/>
      <c r="S55" s="132"/>
      <c r="T55" s="132"/>
      <c r="U55" s="132"/>
      <c r="V55" s="132"/>
      <c r="W55" s="132"/>
      <c r="X55" s="132"/>
      <c r="Y55" s="132"/>
      <c r="Z55" s="132"/>
    </row>
    <row r="56" spans="1:26" s="85" customFormat="1" ht="29.25" customHeight="1" x14ac:dyDescent="0.45">
      <c r="A56" s="569" t="s">
        <v>36</v>
      </c>
      <c r="B56" s="569"/>
      <c r="C56" s="569"/>
      <c r="D56" s="569"/>
      <c r="E56" s="569"/>
      <c r="F56" s="569"/>
      <c r="G56" s="569"/>
      <c r="H56" s="569"/>
      <c r="I56" s="569"/>
      <c r="J56" s="569"/>
      <c r="K56" s="569"/>
      <c r="L56" s="569"/>
      <c r="M56" s="569"/>
      <c r="N56" s="569"/>
      <c r="O56" s="569"/>
      <c r="P56" s="569"/>
      <c r="Q56" s="569"/>
      <c r="R56" s="569"/>
      <c r="S56" s="569"/>
      <c r="T56" s="569"/>
      <c r="U56" s="569"/>
      <c r="V56" s="569"/>
      <c r="W56" s="569"/>
      <c r="X56" s="569"/>
      <c r="Y56" s="569"/>
      <c r="Z56" s="569"/>
    </row>
    <row r="57" spans="1:26" s="81" customFormat="1" ht="16.5" customHeight="1" x14ac:dyDescent="0.15">
      <c r="A57" s="110"/>
      <c r="B57" s="110" t="s">
        <v>37</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s="81" customFormat="1" ht="39.950000000000003" customHeight="1" x14ac:dyDescent="0.15">
      <c r="B58" s="570" t="s">
        <v>334</v>
      </c>
      <c r="C58" s="570"/>
      <c r="D58" s="570"/>
      <c r="E58" s="570"/>
      <c r="F58" s="570"/>
      <c r="G58" s="570"/>
      <c r="H58" s="570"/>
      <c r="I58" s="570"/>
      <c r="J58" s="570"/>
      <c r="K58" s="570"/>
      <c r="L58" s="570"/>
      <c r="M58" s="570"/>
      <c r="N58" s="570"/>
      <c r="O58" s="570"/>
      <c r="P58" s="570"/>
      <c r="Q58" s="570"/>
      <c r="R58" s="570"/>
      <c r="S58" s="570"/>
      <c r="T58" s="570"/>
      <c r="U58" s="570"/>
      <c r="V58" s="570"/>
      <c r="W58" s="570"/>
      <c r="X58" s="570"/>
      <c r="Y58" s="570"/>
      <c r="Z58" s="306"/>
    </row>
    <row r="59" spans="1:26" s="81" customFormat="1" ht="25.5" customHeight="1" x14ac:dyDescent="0.15">
      <c r="B59" s="571" t="s">
        <v>335</v>
      </c>
      <c r="C59" s="571"/>
      <c r="D59" s="571"/>
      <c r="E59" s="571"/>
      <c r="F59" s="571"/>
      <c r="G59" s="571"/>
      <c r="H59" s="571"/>
      <c r="I59" s="571"/>
      <c r="J59" s="571"/>
      <c r="K59" s="571"/>
      <c r="L59" s="571"/>
      <c r="M59" s="571"/>
      <c r="N59" s="571"/>
      <c r="O59" s="571"/>
      <c r="P59" s="571"/>
      <c r="Q59" s="571"/>
      <c r="R59" s="571"/>
      <c r="S59" s="571"/>
      <c r="T59" s="571"/>
      <c r="U59" s="571"/>
      <c r="V59" s="571"/>
      <c r="W59" s="571"/>
      <c r="X59" s="571"/>
      <c r="Y59" s="571"/>
      <c r="Z59" s="571"/>
    </row>
    <row r="60" spans="1:26" s="85" customFormat="1" ht="24" customHeight="1" x14ac:dyDescent="0.45">
      <c r="A60" s="86" t="s">
        <v>38</v>
      </c>
      <c r="B60" s="62"/>
      <c r="C60" s="62"/>
      <c r="D60" s="62"/>
      <c r="E60" s="62"/>
      <c r="F60" s="62"/>
      <c r="G60" s="62"/>
      <c r="H60" s="62"/>
      <c r="I60" s="62"/>
      <c r="J60" s="62"/>
      <c r="K60" s="62"/>
      <c r="L60" s="62"/>
      <c r="M60" s="62"/>
      <c r="N60" s="62"/>
      <c r="O60" s="62"/>
      <c r="P60" s="62"/>
      <c r="Q60" s="62"/>
      <c r="R60" s="62"/>
      <c r="S60" s="62"/>
      <c r="T60" s="62"/>
      <c r="U60" s="62"/>
      <c r="V60" s="62"/>
      <c r="W60" s="62"/>
    </row>
    <row r="61" spans="1:26" s="81" customFormat="1" ht="16.5" customHeight="1" x14ac:dyDescent="0.15">
      <c r="B61" s="81" t="s">
        <v>39</v>
      </c>
    </row>
    <row r="62" spans="1:26" s="56" customFormat="1" ht="36.6" customHeight="1" x14ac:dyDescent="0.15">
      <c r="B62" s="458" t="s">
        <v>300</v>
      </c>
      <c r="C62" s="459"/>
      <c r="D62" s="459"/>
      <c r="E62" s="460"/>
      <c r="F62" s="458" t="s">
        <v>40</v>
      </c>
      <c r="G62" s="459"/>
      <c r="H62" s="459"/>
      <c r="I62" s="459"/>
      <c r="J62" s="459"/>
      <c r="K62" s="459"/>
      <c r="L62" s="459"/>
      <c r="M62" s="460"/>
      <c r="N62" s="302" t="s">
        <v>42</v>
      </c>
      <c r="O62" s="302" t="s">
        <v>43</v>
      </c>
      <c r="P62" s="461" t="s">
        <v>44</v>
      </c>
      <c r="Q62" s="462"/>
      <c r="R62" s="462"/>
      <c r="S62" s="462"/>
      <c r="T62" s="462"/>
      <c r="U62" s="462"/>
      <c r="V62" s="462"/>
      <c r="W62" s="463"/>
    </row>
    <row r="63" spans="1:26" s="56" customFormat="1" ht="23.45" customHeight="1" x14ac:dyDescent="0.15">
      <c r="B63" s="529" t="s">
        <v>45</v>
      </c>
      <c r="C63" s="530" t="s">
        <v>46</v>
      </c>
      <c r="D63" s="531"/>
      <c r="E63" s="532"/>
      <c r="F63" s="536" t="s">
        <v>47</v>
      </c>
      <c r="G63" s="537"/>
      <c r="H63" s="537"/>
      <c r="I63" s="537"/>
      <c r="J63" s="537"/>
      <c r="K63" s="537"/>
      <c r="L63" s="537"/>
      <c r="M63" s="538"/>
      <c r="N63" s="308"/>
      <c r="O63" s="224"/>
      <c r="P63" s="451"/>
      <c r="Q63" s="452"/>
      <c r="R63" s="452"/>
      <c r="S63" s="452"/>
      <c r="T63" s="452"/>
      <c r="U63" s="452"/>
      <c r="V63" s="452"/>
      <c r="W63" s="453"/>
    </row>
    <row r="64" spans="1:26" s="56" customFormat="1" ht="23.45" customHeight="1" x14ac:dyDescent="0.15">
      <c r="B64" s="529"/>
      <c r="C64" s="533"/>
      <c r="D64" s="534"/>
      <c r="E64" s="535"/>
      <c r="F64" s="539" t="s">
        <v>48</v>
      </c>
      <c r="G64" s="540"/>
      <c r="H64" s="540"/>
      <c r="I64" s="540"/>
      <c r="J64" s="540"/>
      <c r="K64" s="540"/>
      <c r="L64" s="540"/>
      <c r="M64" s="541"/>
      <c r="N64" s="308"/>
      <c r="O64" s="112"/>
      <c r="P64" s="451"/>
      <c r="Q64" s="452"/>
      <c r="R64" s="452"/>
      <c r="S64" s="452"/>
      <c r="T64" s="452"/>
      <c r="U64" s="452"/>
      <c r="V64" s="452"/>
      <c r="W64" s="453"/>
    </row>
    <row r="65" spans="2:23" s="56" customFormat="1" ht="23.45" customHeight="1" x14ac:dyDescent="0.15">
      <c r="B65" s="529"/>
      <c r="C65" s="530" t="s">
        <v>49</v>
      </c>
      <c r="D65" s="531"/>
      <c r="E65" s="532"/>
      <c r="F65" s="563" t="s">
        <v>308</v>
      </c>
      <c r="G65" s="564"/>
      <c r="H65" s="564"/>
      <c r="I65" s="564"/>
      <c r="J65" s="564"/>
      <c r="K65" s="564"/>
      <c r="L65" s="564"/>
      <c r="M65" s="565"/>
      <c r="N65" s="133"/>
      <c r="O65" s="134"/>
      <c r="P65" s="490" t="s">
        <v>336</v>
      </c>
      <c r="Q65" s="491"/>
      <c r="R65" s="491"/>
      <c r="S65" s="491"/>
      <c r="T65" s="491"/>
      <c r="U65" s="491"/>
      <c r="V65" s="491"/>
      <c r="W65" s="492"/>
    </row>
    <row r="66" spans="2:23" s="56" customFormat="1" ht="23.45" customHeight="1" x14ac:dyDescent="0.15">
      <c r="B66" s="529"/>
      <c r="C66" s="560"/>
      <c r="D66" s="561"/>
      <c r="E66" s="562"/>
      <c r="F66" s="566" t="s">
        <v>309</v>
      </c>
      <c r="G66" s="567"/>
      <c r="H66" s="567"/>
      <c r="I66" s="567"/>
      <c r="J66" s="567"/>
      <c r="K66" s="567"/>
      <c r="L66" s="567"/>
      <c r="M66" s="568"/>
      <c r="N66" s="135"/>
      <c r="O66" s="136"/>
      <c r="P66" s="490" t="s">
        <v>336</v>
      </c>
      <c r="Q66" s="491"/>
      <c r="R66" s="491"/>
      <c r="S66" s="491"/>
      <c r="T66" s="491"/>
      <c r="U66" s="491"/>
      <c r="V66" s="491"/>
      <c r="W66" s="492"/>
    </row>
    <row r="67" spans="2:23" s="56" customFormat="1" ht="23.45" customHeight="1" x14ac:dyDescent="0.15">
      <c r="B67" s="529"/>
      <c r="C67" s="486" t="s">
        <v>50</v>
      </c>
      <c r="D67" s="525" t="s">
        <v>51</v>
      </c>
      <c r="E67" s="526"/>
      <c r="F67" s="540" t="s">
        <v>52</v>
      </c>
      <c r="G67" s="540"/>
      <c r="H67" s="540"/>
      <c r="I67" s="540"/>
      <c r="J67" s="540"/>
      <c r="K67" s="540"/>
      <c r="L67" s="540"/>
      <c r="M67" s="547"/>
      <c r="N67" s="550"/>
      <c r="O67" s="550"/>
      <c r="P67" s="552"/>
      <c r="Q67" s="553"/>
      <c r="R67" s="553"/>
      <c r="S67" s="553"/>
      <c r="T67" s="553"/>
      <c r="U67" s="553"/>
      <c r="V67" s="553"/>
      <c r="W67" s="554"/>
    </row>
    <row r="68" spans="2:23" s="56" customFormat="1" ht="23.45" customHeight="1" x14ac:dyDescent="0.15">
      <c r="B68" s="529"/>
      <c r="C68" s="486"/>
      <c r="D68" s="525"/>
      <c r="E68" s="526"/>
      <c r="F68" s="548"/>
      <c r="G68" s="548"/>
      <c r="H68" s="548"/>
      <c r="I68" s="548"/>
      <c r="J68" s="548"/>
      <c r="K68" s="548"/>
      <c r="L68" s="548"/>
      <c r="M68" s="549"/>
      <c r="N68" s="551"/>
      <c r="O68" s="551"/>
      <c r="P68" s="555" t="s">
        <v>53</v>
      </c>
      <c r="Q68" s="556"/>
      <c r="R68" s="556"/>
      <c r="S68" s="556"/>
      <c r="T68" s="305"/>
      <c r="U68" s="305"/>
      <c r="V68" s="557">
        <v>0</v>
      </c>
      <c r="W68" s="558"/>
    </row>
    <row r="69" spans="2:23" s="56" customFormat="1" ht="23.45" customHeight="1" x14ac:dyDescent="0.15">
      <c r="B69" s="529"/>
      <c r="C69" s="486"/>
      <c r="D69" s="525"/>
      <c r="E69" s="526"/>
      <c r="F69" s="527" t="s">
        <v>54</v>
      </c>
      <c r="G69" s="527"/>
      <c r="H69" s="527"/>
      <c r="I69" s="527"/>
      <c r="J69" s="527"/>
      <c r="K69" s="527"/>
      <c r="L69" s="527"/>
      <c r="M69" s="559"/>
      <c r="N69" s="224"/>
      <c r="O69" s="224"/>
      <c r="P69" s="451"/>
      <c r="Q69" s="452"/>
      <c r="R69" s="452"/>
      <c r="S69" s="452"/>
      <c r="T69" s="452"/>
      <c r="U69" s="452"/>
      <c r="V69" s="452"/>
      <c r="W69" s="453"/>
    </row>
    <row r="70" spans="2:23" s="56" customFormat="1" ht="23.45" customHeight="1" x14ac:dyDescent="0.15">
      <c r="B70" s="529"/>
      <c r="C70" s="486"/>
      <c r="D70" s="525"/>
      <c r="E70" s="526"/>
      <c r="F70" s="527" t="s">
        <v>55</v>
      </c>
      <c r="G70" s="527"/>
      <c r="H70" s="527"/>
      <c r="I70" s="527"/>
      <c r="J70" s="527"/>
      <c r="K70" s="527"/>
      <c r="L70" s="527"/>
      <c r="M70" s="528"/>
      <c r="N70" s="137"/>
      <c r="O70" s="224"/>
      <c r="P70" s="451"/>
      <c r="Q70" s="452"/>
      <c r="R70" s="452"/>
      <c r="S70" s="452"/>
      <c r="T70" s="452"/>
      <c r="U70" s="452"/>
      <c r="V70" s="452"/>
      <c r="W70" s="453"/>
    </row>
    <row r="71" spans="2:23" s="56" customFormat="1" ht="23.45" customHeight="1" x14ac:dyDescent="0.15">
      <c r="B71" s="529"/>
      <c r="C71" s="486"/>
      <c r="D71" s="525" t="s">
        <v>56</v>
      </c>
      <c r="E71" s="526"/>
      <c r="F71" s="527" t="s">
        <v>57</v>
      </c>
      <c r="G71" s="527"/>
      <c r="H71" s="527"/>
      <c r="I71" s="527"/>
      <c r="J71" s="527"/>
      <c r="K71" s="527"/>
      <c r="L71" s="527"/>
      <c r="M71" s="528"/>
      <c r="N71" s="224"/>
      <c r="O71" s="224"/>
      <c r="P71" s="451"/>
      <c r="Q71" s="452"/>
      <c r="R71" s="452"/>
      <c r="S71" s="452"/>
      <c r="T71" s="452"/>
      <c r="U71" s="452"/>
      <c r="V71" s="452"/>
      <c r="W71" s="453"/>
    </row>
    <row r="72" spans="2:23" s="56" customFormat="1" ht="23.45" customHeight="1" x14ac:dyDescent="0.15">
      <c r="B72" s="529"/>
      <c r="C72" s="486"/>
      <c r="D72" s="525"/>
      <c r="E72" s="526"/>
      <c r="F72" s="527" t="s">
        <v>58</v>
      </c>
      <c r="G72" s="527"/>
      <c r="H72" s="527"/>
      <c r="I72" s="527"/>
      <c r="J72" s="527"/>
      <c r="K72" s="527"/>
      <c r="L72" s="527"/>
      <c r="M72" s="528"/>
      <c r="N72" s="224"/>
      <c r="O72" s="224"/>
      <c r="P72" s="451"/>
      <c r="Q72" s="452"/>
      <c r="R72" s="452"/>
      <c r="S72" s="452"/>
      <c r="T72" s="452"/>
      <c r="U72" s="452"/>
      <c r="V72" s="452"/>
      <c r="W72" s="453"/>
    </row>
    <row r="73" spans="2:23" s="56" customFormat="1" ht="23.45" customHeight="1" x14ac:dyDescent="0.15">
      <c r="B73" s="529"/>
      <c r="C73" s="486"/>
      <c r="D73" s="525"/>
      <c r="E73" s="526"/>
      <c r="F73" s="527" t="s">
        <v>59</v>
      </c>
      <c r="G73" s="527"/>
      <c r="H73" s="527"/>
      <c r="I73" s="527"/>
      <c r="J73" s="527"/>
      <c r="K73" s="527"/>
      <c r="L73" s="527"/>
      <c r="M73" s="528"/>
      <c r="N73" s="137"/>
      <c r="O73" s="224"/>
      <c r="P73" s="451"/>
      <c r="Q73" s="452"/>
      <c r="R73" s="452"/>
      <c r="S73" s="452"/>
      <c r="T73" s="452"/>
      <c r="U73" s="452"/>
      <c r="V73" s="452"/>
      <c r="W73" s="453"/>
    </row>
    <row r="74" spans="2:23" s="56" customFormat="1" ht="23.45" customHeight="1" x14ac:dyDescent="0.15">
      <c r="B74" s="529"/>
      <c r="C74" s="486"/>
      <c r="D74" s="525" t="s">
        <v>60</v>
      </c>
      <c r="E74" s="526"/>
      <c r="F74" s="527" t="s">
        <v>61</v>
      </c>
      <c r="G74" s="527"/>
      <c r="H74" s="527"/>
      <c r="I74" s="527"/>
      <c r="J74" s="527"/>
      <c r="K74" s="527"/>
      <c r="L74" s="527"/>
      <c r="M74" s="528"/>
      <c r="N74" s="224"/>
      <c r="O74" s="224"/>
      <c r="P74" s="451"/>
      <c r="Q74" s="452"/>
      <c r="R74" s="452"/>
      <c r="S74" s="452"/>
      <c r="T74" s="452"/>
      <c r="U74" s="452"/>
      <c r="V74" s="452"/>
      <c r="W74" s="453"/>
    </row>
    <row r="75" spans="2:23" s="56" customFormat="1" ht="23.45" customHeight="1" x14ac:dyDescent="0.15">
      <c r="B75" s="529"/>
      <c r="C75" s="486"/>
      <c r="D75" s="525"/>
      <c r="E75" s="526"/>
      <c r="F75" s="527" t="s">
        <v>62</v>
      </c>
      <c r="G75" s="527"/>
      <c r="H75" s="527"/>
      <c r="I75" s="527"/>
      <c r="J75" s="527"/>
      <c r="K75" s="527"/>
      <c r="L75" s="527"/>
      <c r="M75" s="528"/>
      <c r="N75" s="137"/>
      <c r="O75" s="224"/>
      <c r="P75" s="451"/>
      <c r="Q75" s="452"/>
      <c r="R75" s="452"/>
      <c r="S75" s="452"/>
      <c r="T75" s="452"/>
      <c r="U75" s="452"/>
      <c r="V75" s="452"/>
      <c r="W75" s="453"/>
    </row>
    <row r="76" spans="2:23" s="56" customFormat="1" ht="23.45" customHeight="1" x14ac:dyDescent="0.15">
      <c r="B76" s="529"/>
      <c r="C76" s="486"/>
      <c r="D76" s="525"/>
      <c r="E76" s="526"/>
      <c r="F76" s="527" t="s">
        <v>63</v>
      </c>
      <c r="G76" s="527"/>
      <c r="H76" s="527"/>
      <c r="I76" s="527"/>
      <c r="J76" s="527"/>
      <c r="K76" s="527"/>
      <c r="L76" s="527"/>
      <c r="M76" s="528"/>
      <c r="N76" s="137"/>
      <c r="O76" s="224"/>
      <c r="P76" s="451"/>
      <c r="Q76" s="452"/>
      <c r="R76" s="452"/>
      <c r="S76" s="452"/>
      <c r="T76" s="452"/>
      <c r="U76" s="452"/>
      <c r="V76" s="452"/>
      <c r="W76" s="453"/>
    </row>
    <row r="77" spans="2:23" s="56" customFormat="1" ht="23.45" customHeight="1" x14ac:dyDescent="0.15">
      <c r="B77" s="529"/>
      <c r="C77" s="486"/>
      <c r="D77" s="525" t="s">
        <v>64</v>
      </c>
      <c r="E77" s="526"/>
      <c r="F77" s="527" t="s">
        <v>65</v>
      </c>
      <c r="G77" s="527"/>
      <c r="H77" s="527"/>
      <c r="I77" s="527"/>
      <c r="J77" s="527"/>
      <c r="K77" s="527"/>
      <c r="L77" s="527"/>
      <c r="M77" s="528"/>
      <c r="N77" s="224"/>
      <c r="O77" s="224"/>
      <c r="P77" s="451"/>
      <c r="Q77" s="452"/>
      <c r="R77" s="452"/>
      <c r="S77" s="452"/>
      <c r="T77" s="452"/>
      <c r="U77" s="452"/>
      <c r="V77" s="452"/>
      <c r="W77" s="453"/>
    </row>
    <row r="78" spans="2:23" s="56" customFormat="1" ht="23.45" customHeight="1" x14ac:dyDescent="0.15">
      <c r="B78" s="529"/>
      <c r="C78" s="486"/>
      <c r="D78" s="525"/>
      <c r="E78" s="526"/>
      <c r="F78" s="527" t="s">
        <v>66</v>
      </c>
      <c r="G78" s="527"/>
      <c r="H78" s="527"/>
      <c r="I78" s="527"/>
      <c r="J78" s="527"/>
      <c r="K78" s="527"/>
      <c r="L78" s="527"/>
      <c r="M78" s="528"/>
      <c r="N78" s="137"/>
      <c r="O78" s="224"/>
      <c r="P78" s="451"/>
      <c r="Q78" s="452"/>
      <c r="R78" s="452"/>
      <c r="S78" s="452"/>
      <c r="T78" s="452"/>
      <c r="U78" s="452"/>
      <c r="V78" s="452"/>
      <c r="W78" s="453"/>
    </row>
    <row r="79" spans="2:23" s="56" customFormat="1" ht="23.45" customHeight="1" x14ac:dyDescent="0.15">
      <c r="B79" s="529"/>
      <c r="C79" s="486"/>
      <c r="D79" s="525"/>
      <c r="E79" s="526"/>
      <c r="F79" s="527" t="s">
        <v>67</v>
      </c>
      <c r="G79" s="527"/>
      <c r="H79" s="527"/>
      <c r="I79" s="527"/>
      <c r="J79" s="527"/>
      <c r="K79" s="527"/>
      <c r="L79" s="527"/>
      <c r="M79" s="528"/>
      <c r="N79" s="137"/>
      <c r="O79" s="224"/>
      <c r="P79" s="451"/>
      <c r="Q79" s="452"/>
      <c r="R79" s="452"/>
      <c r="S79" s="452"/>
      <c r="T79" s="452"/>
      <c r="U79" s="452"/>
      <c r="V79" s="452"/>
      <c r="W79" s="453"/>
    </row>
    <row r="80" spans="2:23" s="56" customFormat="1" ht="23.45" customHeight="1" x14ac:dyDescent="0.15">
      <c r="B80" s="529"/>
      <c r="C80" s="486"/>
      <c r="D80" s="542" t="s">
        <v>68</v>
      </c>
      <c r="E80" s="543"/>
      <c r="F80" s="544" t="s">
        <v>69</v>
      </c>
      <c r="G80" s="545"/>
      <c r="H80" s="545"/>
      <c r="I80" s="545"/>
      <c r="J80" s="545"/>
      <c r="K80" s="545"/>
      <c r="L80" s="545"/>
      <c r="M80" s="546"/>
      <c r="N80" s="137"/>
      <c r="O80" s="224"/>
      <c r="P80" s="451"/>
      <c r="Q80" s="452"/>
      <c r="R80" s="452"/>
      <c r="S80" s="452"/>
      <c r="T80" s="452"/>
      <c r="U80" s="452"/>
      <c r="V80" s="452"/>
      <c r="W80" s="453"/>
    </row>
    <row r="81" spans="1:25" s="56" customFormat="1" ht="16.5" customHeight="1" x14ac:dyDescent="0.15">
      <c r="B81" s="87"/>
      <c r="C81" s="87"/>
      <c r="D81" s="87"/>
      <c r="E81" s="87"/>
      <c r="F81" s="303"/>
      <c r="G81" s="303"/>
      <c r="H81" s="303"/>
      <c r="I81" s="303"/>
      <c r="J81" s="303"/>
      <c r="K81" s="303"/>
      <c r="L81" s="303"/>
      <c r="M81" s="303"/>
      <c r="N81" s="88"/>
      <c r="O81" s="88"/>
      <c r="P81" s="89"/>
      <c r="Q81" s="89"/>
      <c r="R81" s="89"/>
      <c r="S81" s="89"/>
      <c r="T81" s="89"/>
      <c r="U81" s="89"/>
      <c r="V81" s="89"/>
      <c r="W81" s="89"/>
    </row>
    <row r="82" spans="1:25" s="56" customFormat="1" ht="17.25" customHeight="1" x14ac:dyDescent="0.15">
      <c r="B82" s="517" t="s">
        <v>301</v>
      </c>
      <c r="C82" s="517"/>
      <c r="D82" s="517" t="s">
        <v>40</v>
      </c>
      <c r="E82" s="517"/>
      <c r="F82" s="517"/>
      <c r="G82" s="517"/>
      <c r="H82" s="517"/>
      <c r="I82" s="517"/>
      <c r="J82" s="517"/>
      <c r="K82" s="517"/>
      <c r="L82" s="517"/>
      <c r="M82" s="517"/>
      <c r="N82" s="517" t="s">
        <v>42</v>
      </c>
      <c r="O82" s="517" t="s">
        <v>43</v>
      </c>
      <c r="P82" s="519" t="s">
        <v>44</v>
      </c>
      <c r="Q82" s="520"/>
      <c r="R82" s="520"/>
      <c r="S82" s="520"/>
      <c r="T82" s="520"/>
      <c r="U82" s="520"/>
      <c r="V82" s="520"/>
      <c r="W82" s="521"/>
    </row>
    <row r="83" spans="1:25" s="56" customFormat="1" ht="17.25" customHeight="1" x14ac:dyDescent="0.15">
      <c r="B83" s="518"/>
      <c r="C83" s="518"/>
      <c r="D83" s="518"/>
      <c r="E83" s="518"/>
      <c r="F83" s="518"/>
      <c r="G83" s="518"/>
      <c r="H83" s="518"/>
      <c r="I83" s="518"/>
      <c r="J83" s="518"/>
      <c r="K83" s="518"/>
      <c r="L83" s="518"/>
      <c r="M83" s="518"/>
      <c r="N83" s="518"/>
      <c r="O83" s="518"/>
      <c r="P83" s="522"/>
      <c r="Q83" s="523"/>
      <c r="R83" s="523"/>
      <c r="S83" s="523"/>
      <c r="T83" s="523"/>
      <c r="U83" s="523"/>
      <c r="V83" s="523"/>
      <c r="W83" s="524"/>
    </row>
    <row r="84" spans="1:25" s="60" customFormat="1" ht="23.45" customHeight="1" x14ac:dyDescent="0.15">
      <c r="B84" s="510" t="s">
        <v>71</v>
      </c>
      <c r="C84" s="511"/>
      <c r="D84" s="514" t="s">
        <v>72</v>
      </c>
      <c r="E84" s="515"/>
      <c r="F84" s="515"/>
      <c r="G84" s="515"/>
      <c r="H84" s="515"/>
      <c r="I84" s="515"/>
      <c r="J84" s="515"/>
      <c r="K84" s="515"/>
      <c r="L84" s="515"/>
      <c r="M84" s="516"/>
      <c r="N84" s="225"/>
      <c r="O84" s="113"/>
      <c r="P84" s="498"/>
      <c r="Q84" s="499"/>
      <c r="R84" s="499"/>
      <c r="S84" s="499"/>
      <c r="T84" s="499"/>
      <c r="U84" s="499"/>
      <c r="V84" s="499"/>
      <c r="W84" s="500"/>
      <c r="Y84" s="90"/>
    </row>
    <row r="85" spans="1:25" s="60" customFormat="1" ht="23.45" customHeight="1" x14ac:dyDescent="0.15">
      <c r="B85" s="510"/>
      <c r="C85" s="511"/>
      <c r="D85" s="501" t="s">
        <v>73</v>
      </c>
      <c r="E85" s="502"/>
      <c r="F85" s="502"/>
      <c r="G85" s="502"/>
      <c r="H85" s="502"/>
      <c r="I85" s="502"/>
      <c r="J85" s="502"/>
      <c r="K85" s="502"/>
      <c r="L85" s="502"/>
      <c r="M85" s="503"/>
      <c r="N85" s="226"/>
      <c r="O85" s="113"/>
      <c r="P85" s="498"/>
      <c r="Q85" s="499"/>
      <c r="R85" s="499"/>
      <c r="S85" s="499"/>
      <c r="T85" s="499"/>
      <c r="U85" s="499"/>
      <c r="V85" s="499"/>
      <c r="W85" s="500"/>
      <c r="Y85" s="90"/>
    </row>
    <row r="86" spans="1:25" s="60" customFormat="1" ht="23.45" customHeight="1" x14ac:dyDescent="0.15">
      <c r="B86" s="510"/>
      <c r="C86" s="511"/>
      <c r="D86" s="501" t="s">
        <v>74</v>
      </c>
      <c r="E86" s="502"/>
      <c r="F86" s="502"/>
      <c r="G86" s="502"/>
      <c r="H86" s="502"/>
      <c r="I86" s="502"/>
      <c r="J86" s="502"/>
      <c r="K86" s="502"/>
      <c r="L86" s="502"/>
      <c r="M86" s="503"/>
      <c r="N86" s="226"/>
      <c r="O86" s="113"/>
      <c r="P86" s="498"/>
      <c r="Q86" s="499"/>
      <c r="R86" s="499"/>
      <c r="S86" s="499"/>
      <c r="T86" s="499"/>
      <c r="U86" s="499"/>
      <c r="V86" s="499"/>
      <c r="W86" s="500"/>
      <c r="Y86" s="90"/>
    </row>
    <row r="87" spans="1:25" s="60" customFormat="1" ht="23.45" customHeight="1" x14ac:dyDescent="0.15">
      <c r="B87" s="510"/>
      <c r="C87" s="511"/>
      <c r="D87" s="501" t="s">
        <v>75</v>
      </c>
      <c r="E87" s="502"/>
      <c r="F87" s="502"/>
      <c r="G87" s="502"/>
      <c r="H87" s="502"/>
      <c r="I87" s="502"/>
      <c r="J87" s="502"/>
      <c r="K87" s="502"/>
      <c r="L87" s="502"/>
      <c r="M87" s="503"/>
      <c r="N87" s="226"/>
      <c r="O87" s="113"/>
      <c r="P87" s="498"/>
      <c r="Q87" s="499"/>
      <c r="R87" s="499"/>
      <c r="S87" s="499"/>
      <c r="T87" s="499"/>
      <c r="U87" s="499"/>
      <c r="V87" s="499"/>
      <c r="W87" s="500"/>
      <c r="Y87" s="90"/>
    </row>
    <row r="88" spans="1:25" s="56" customFormat="1" ht="23.45" customHeight="1" x14ac:dyDescent="0.15">
      <c r="B88" s="510"/>
      <c r="C88" s="511"/>
      <c r="D88" s="501" t="s">
        <v>76</v>
      </c>
      <c r="E88" s="502"/>
      <c r="F88" s="502"/>
      <c r="G88" s="502"/>
      <c r="H88" s="502"/>
      <c r="I88" s="502"/>
      <c r="J88" s="502"/>
      <c r="K88" s="502"/>
      <c r="L88" s="502"/>
      <c r="M88" s="503"/>
      <c r="N88" s="226"/>
      <c r="O88" s="113"/>
      <c r="P88" s="498"/>
      <c r="Q88" s="499"/>
      <c r="R88" s="499"/>
      <c r="S88" s="499"/>
      <c r="T88" s="499"/>
      <c r="U88" s="499"/>
      <c r="V88" s="499"/>
      <c r="W88" s="500"/>
    </row>
    <row r="89" spans="1:25" ht="23.45" customHeight="1" x14ac:dyDescent="0.15">
      <c r="A89" s="91"/>
      <c r="B89" s="510"/>
      <c r="C89" s="511"/>
      <c r="D89" s="501" t="s">
        <v>77</v>
      </c>
      <c r="E89" s="502"/>
      <c r="F89" s="502"/>
      <c r="G89" s="502"/>
      <c r="H89" s="502"/>
      <c r="I89" s="502"/>
      <c r="J89" s="502"/>
      <c r="K89" s="502"/>
      <c r="L89" s="502"/>
      <c r="M89" s="503"/>
      <c r="N89" s="226"/>
      <c r="O89" s="113"/>
      <c r="P89" s="498"/>
      <c r="Q89" s="499"/>
      <c r="R89" s="499"/>
      <c r="S89" s="499"/>
      <c r="T89" s="499"/>
      <c r="U89" s="499"/>
      <c r="V89" s="499"/>
      <c r="W89" s="500"/>
    </row>
    <row r="90" spans="1:25" ht="23.45" customHeight="1" x14ac:dyDescent="0.15">
      <c r="B90" s="512"/>
      <c r="C90" s="513"/>
      <c r="D90" s="504" t="s">
        <v>78</v>
      </c>
      <c r="E90" s="505"/>
      <c r="F90" s="506"/>
      <c r="G90" s="507"/>
      <c r="H90" s="508"/>
      <c r="I90" s="508"/>
      <c r="J90" s="508"/>
      <c r="K90" s="508"/>
      <c r="L90" s="508"/>
      <c r="M90" s="509"/>
      <c r="N90" s="226"/>
      <c r="O90" s="113"/>
      <c r="P90" s="498"/>
      <c r="Q90" s="499"/>
      <c r="R90" s="499"/>
      <c r="S90" s="499"/>
      <c r="T90" s="499"/>
      <c r="U90" s="499"/>
      <c r="V90" s="499"/>
      <c r="W90" s="500"/>
    </row>
    <row r="91" spans="1:25" s="72" customFormat="1" ht="30" customHeight="1" x14ac:dyDescent="0.45">
      <c r="A91" s="86" t="s">
        <v>79</v>
      </c>
      <c r="B91" s="45"/>
      <c r="C91" s="45"/>
      <c r="D91" s="45"/>
      <c r="E91" s="45"/>
      <c r="F91" s="45"/>
      <c r="G91" s="45"/>
      <c r="H91" s="45"/>
      <c r="I91" s="45"/>
      <c r="J91" s="45"/>
      <c r="K91" s="45"/>
      <c r="L91" s="45"/>
      <c r="M91" s="45"/>
      <c r="N91" s="45"/>
      <c r="O91" s="45"/>
      <c r="P91" s="45"/>
      <c r="Q91" s="45"/>
      <c r="R91" s="45"/>
      <c r="S91" s="45"/>
      <c r="T91" s="45"/>
      <c r="U91" s="45"/>
      <c r="V91" s="45"/>
      <c r="W91" s="45"/>
    </row>
    <row r="92" spans="1:25" s="81" customFormat="1" ht="16.5" customHeight="1" x14ac:dyDescent="0.15">
      <c r="B92" s="81" t="s">
        <v>80</v>
      </c>
    </row>
    <row r="93" spans="1:25" s="56" customFormat="1" ht="36" customHeight="1" x14ac:dyDescent="0.15">
      <c r="B93" s="457" t="s">
        <v>301</v>
      </c>
      <c r="C93" s="457"/>
      <c r="D93" s="457"/>
      <c r="E93" s="458" t="s">
        <v>40</v>
      </c>
      <c r="F93" s="459"/>
      <c r="G93" s="459"/>
      <c r="H93" s="459"/>
      <c r="I93" s="459"/>
      <c r="J93" s="459"/>
      <c r="K93" s="459"/>
      <c r="L93" s="459"/>
      <c r="M93" s="460"/>
      <c r="N93" s="302" t="s">
        <v>42</v>
      </c>
      <c r="O93" s="302" t="s">
        <v>43</v>
      </c>
      <c r="P93" s="461" t="s">
        <v>44</v>
      </c>
      <c r="Q93" s="462"/>
      <c r="R93" s="462"/>
      <c r="S93" s="462"/>
      <c r="T93" s="462"/>
      <c r="U93" s="462"/>
      <c r="V93" s="462"/>
      <c r="W93" s="463"/>
    </row>
    <row r="94" spans="1:25" s="56" customFormat="1" ht="23.45" customHeight="1" x14ac:dyDescent="0.15">
      <c r="B94" s="469" t="s">
        <v>81</v>
      </c>
      <c r="C94" s="494" t="s">
        <v>82</v>
      </c>
      <c r="D94" s="495"/>
      <c r="E94" s="464" t="s">
        <v>83</v>
      </c>
      <c r="F94" s="465"/>
      <c r="G94" s="465"/>
      <c r="H94" s="465"/>
      <c r="I94" s="465"/>
      <c r="J94" s="465"/>
      <c r="K94" s="465"/>
      <c r="L94" s="465"/>
      <c r="M94" s="466"/>
      <c r="N94" s="113"/>
      <c r="O94" s="224"/>
      <c r="P94" s="451"/>
      <c r="Q94" s="452"/>
      <c r="R94" s="452"/>
      <c r="S94" s="452"/>
      <c r="T94" s="452"/>
      <c r="U94" s="452"/>
      <c r="V94" s="452"/>
      <c r="W94" s="453"/>
    </row>
    <row r="95" spans="1:25" s="56" customFormat="1" ht="23.45" customHeight="1" x14ac:dyDescent="0.15">
      <c r="B95" s="493"/>
      <c r="C95" s="496"/>
      <c r="D95" s="497"/>
      <c r="E95" s="464" t="s">
        <v>84</v>
      </c>
      <c r="F95" s="465"/>
      <c r="G95" s="465"/>
      <c r="H95" s="465"/>
      <c r="I95" s="465"/>
      <c r="J95" s="465"/>
      <c r="K95" s="465"/>
      <c r="L95" s="465"/>
      <c r="M95" s="466"/>
      <c r="N95" s="113"/>
      <c r="O95" s="224"/>
      <c r="P95" s="451"/>
      <c r="Q95" s="452"/>
      <c r="R95" s="452"/>
      <c r="S95" s="452"/>
      <c r="T95" s="452"/>
      <c r="U95" s="452"/>
      <c r="V95" s="452"/>
      <c r="W95" s="453"/>
    </row>
    <row r="96" spans="1:25" s="56" customFormat="1" ht="23.45" customHeight="1" x14ac:dyDescent="0.15">
      <c r="B96" s="493"/>
      <c r="C96" s="496"/>
      <c r="D96" s="497"/>
      <c r="E96" s="464" t="s">
        <v>85</v>
      </c>
      <c r="F96" s="465"/>
      <c r="G96" s="465"/>
      <c r="H96" s="465"/>
      <c r="I96" s="465"/>
      <c r="J96" s="465"/>
      <c r="K96" s="465"/>
      <c r="L96" s="465"/>
      <c r="M96" s="466"/>
      <c r="N96" s="113"/>
      <c r="O96" s="224"/>
      <c r="P96" s="451"/>
      <c r="Q96" s="452"/>
      <c r="R96" s="452"/>
      <c r="S96" s="452"/>
      <c r="T96" s="452"/>
      <c r="U96" s="452"/>
      <c r="V96" s="452"/>
      <c r="W96" s="453"/>
    </row>
    <row r="97" spans="2:23" s="56" customFormat="1" ht="23.45" customHeight="1" x14ac:dyDescent="0.15">
      <c r="B97" s="493"/>
      <c r="C97" s="496"/>
      <c r="D97" s="497"/>
      <c r="E97" s="464" t="s">
        <v>86</v>
      </c>
      <c r="F97" s="465"/>
      <c r="G97" s="465"/>
      <c r="H97" s="465"/>
      <c r="I97" s="465"/>
      <c r="J97" s="465"/>
      <c r="K97" s="465"/>
      <c r="L97" s="465"/>
      <c r="M97" s="466"/>
      <c r="N97" s="113"/>
      <c r="O97" s="224"/>
      <c r="P97" s="451"/>
      <c r="Q97" s="452"/>
      <c r="R97" s="452"/>
      <c r="S97" s="452"/>
      <c r="T97" s="452"/>
      <c r="U97" s="452"/>
      <c r="V97" s="452"/>
      <c r="W97" s="453"/>
    </row>
    <row r="98" spans="2:23" s="56" customFormat="1" ht="23.45" customHeight="1" x14ac:dyDescent="0.15">
      <c r="B98" s="493"/>
      <c r="C98" s="496"/>
      <c r="D98" s="497"/>
      <c r="E98" s="487" t="s">
        <v>87</v>
      </c>
      <c r="F98" s="488"/>
      <c r="G98" s="488"/>
      <c r="H98" s="488"/>
      <c r="I98" s="488"/>
      <c r="J98" s="488"/>
      <c r="K98" s="488"/>
      <c r="L98" s="488"/>
      <c r="M98" s="489"/>
      <c r="N98" s="113"/>
      <c r="O98" s="112"/>
      <c r="P98" s="451"/>
      <c r="Q98" s="452"/>
      <c r="R98" s="452"/>
      <c r="S98" s="452"/>
      <c r="T98" s="452"/>
      <c r="U98" s="452"/>
      <c r="V98" s="452"/>
      <c r="W98" s="453"/>
    </row>
    <row r="99" spans="2:23" s="56" customFormat="1" ht="23.45" customHeight="1" x14ac:dyDescent="0.15">
      <c r="B99" s="493"/>
      <c r="C99" s="482" t="s">
        <v>49</v>
      </c>
      <c r="D99" s="482"/>
      <c r="E99" s="487" t="s">
        <v>88</v>
      </c>
      <c r="F99" s="488"/>
      <c r="G99" s="488"/>
      <c r="H99" s="488"/>
      <c r="I99" s="488"/>
      <c r="J99" s="488"/>
      <c r="K99" s="488"/>
      <c r="L99" s="488"/>
      <c r="M99" s="489"/>
      <c r="N99" s="301"/>
      <c r="O99" s="304"/>
      <c r="P99" s="490" t="s">
        <v>336</v>
      </c>
      <c r="Q99" s="491"/>
      <c r="R99" s="491"/>
      <c r="S99" s="491"/>
      <c r="T99" s="491"/>
      <c r="U99" s="491"/>
      <c r="V99" s="491"/>
      <c r="W99" s="492"/>
    </row>
    <row r="100" spans="2:23" s="56" customFormat="1" ht="23.45" customHeight="1" x14ac:dyDescent="0.15">
      <c r="B100" s="493"/>
      <c r="C100" s="470" t="s">
        <v>50</v>
      </c>
      <c r="D100" s="471"/>
      <c r="E100" s="464" t="s">
        <v>89</v>
      </c>
      <c r="F100" s="465"/>
      <c r="G100" s="465"/>
      <c r="H100" s="465"/>
      <c r="I100" s="465"/>
      <c r="J100" s="465"/>
      <c r="K100" s="465"/>
      <c r="L100" s="465"/>
      <c r="M100" s="466"/>
      <c r="N100" s="138"/>
      <c r="O100" s="227"/>
      <c r="P100" s="432"/>
      <c r="Q100" s="433"/>
      <c r="R100" s="433"/>
      <c r="S100" s="433"/>
      <c r="T100" s="433"/>
      <c r="U100" s="433"/>
      <c r="V100" s="433"/>
      <c r="W100" s="434"/>
    </row>
    <row r="101" spans="2:23" s="56" customFormat="1" ht="23.45" customHeight="1" x14ac:dyDescent="0.15">
      <c r="B101" s="493"/>
      <c r="C101" s="472"/>
      <c r="D101" s="473"/>
      <c r="E101" s="464" t="s">
        <v>90</v>
      </c>
      <c r="F101" s="465"/>
      <c r="G101" s="465"/>
      <c r="H101" s="465"/>
      <c r="I101" s="465"/>
      <c r="J101" s="465"/>
      <c r="K101" s="465"/>
      <c r="L101" s="465"/>
      <c r="M101" s="466"/>
      <c r="N101" s="138"/>
      <c r="O101" s="227"/>
      <c r="P101" s="432"/>
      <c r="Q101" s="433"/>
      <c r="R101" s="433"/>
      <c r="S101" s="433"/>
      <c r="T101" s="433"/>
      <c r="U101" s="433"/>
      <c r="V101" s="433"/>
      <c r="W101" s="434"/>
    </row>
    <row r="102" spans="2:23" s="56" customFormat="1" ht="23.45" customHeight="1" x14ac:dyDescent="0.15">
      <c r="B102" s="493"/>
      <c r="C102" s="472"/>
      <c r="D102" s="473"/>
      <c r="E102" s="464" t="s">
        <v>91</v>
      </c>
      <c r="F102" s="465"/>
      <c r="G102" s="465"/>
      <c r="H102" s="465"/>
      <c r="I102" s="465"/>
      <c r="J102" s="465"/>
      <c r="K102" s="465"/>
      <c r="L102" s="465"/>
      <c r="M102" s="466"/>
      <c r="N102" s="138"/>
      <c r="O102" s="227"/>
      <c r="P102" s="432"/>
      <c r="Q102" s="433"/>
      <c r="R102" s="433"/>
      <c r="S102" s="433"/>
      <c r="T102" s="433"/>
      <c r="U102" s="433"/>
      <c r="V102" s="433"/>
      <c r="W102" s="434"/>
    </row>
    <row r="103" spans="2:23" s="56" customFormat="1" ht="23.45" customHeight="1" x14ac:dyDescent="0.15">
      <c r="B103" s="493"/>
      <c r="C103" s="474"/>
      <c r="D103" s="475"/>
      <c r="E103" s="464" t="s">
        <v>92</v>
      </c>
      <c r="F103" s="465"/>
      <c r="G103" s="465"/>
      <c r="H103" s="465"/>
      <c r="I103" s="465"/>
      <c r="J103" s="465"/>
      <c r="K103" s="465"/>
      <c r="L103" s="465"/>
      <c r="M103" s="466"/>
      <c r="N103" s="138"/>
      <c r="O103" s="227"/>
      <c r="P103" s="432"/>
      <c r="Q103" s="433"/>
      <c r="R103" s="433"/>
      <c r="S103" s="433"/>
      <c r="T103" s="433"/>
      <c r="U103" s="433"/>
      <c r="V103" s="433"/>
      <c r="W103" s="434"/>
    </row>
    <row r="104" spans="2:23" s="56" customFormat="1" ht="23.45" customHeight="1" x14ac:dyDescent="0.15">
      <c r="B104" s="467" t="s">
        <v>93</v>
      </c>
      <c r="C104" s="470" t="s">
        <v>94</v>
      </c>
      <c r="D104" s="471"/>
      <c r="E104" s="476" t="s">
        <v>95</v>
      </c>
      <c r="F104" s="477"/>
      <c r="G104" s="477"/>
      <c r="H104" s="477"/>
      <c r="I104" s="477"/>
      <c r="J104" s="477"/>
      <c r="K104" s="477"/>
      <c r="L104" s="477"/>
      <c r="M104" s="478"/>
      <c r="N104" s="228"/>
      <c r="O104" s="227"/>
      <c r="P104" s="432"/>
      <c r="Q104" s="433"/>
      <c r="R104" s="433"/>
      <c r="S104" s="433"/>
      <c r="T104" s="433"/>
      <c r="U104" s="433"/>
      <c r="V104" s="433"/>
      <c r="W104" s="434"/>
    </row>
    <row r="105" spans="2:23" s="56" customFormat="1" ht="23.45" customHeight="1" x14ac:dyDescent="0.15">
      <c r="B105" s="468"/>
      <c r="C105" s="472"/>
      <c r="D105" s="473"/>
      <c r="E105" s="476" t="s">
        <v>96</v>
      </c>
      <c r="F105" s="477"/>
      <c r="G105" s="477"/>
      <c r="H105" s="477"/>
      <c r="I105" s="477"/>
      <c r="J105" s="477"/>
      <c r="K105" s="477"/>
      <c r="L105" s="477"/>
      <c r="M105" s="478"/>
      <c r="N105" s="228"/>
      <c r="O105" s="227"/>
      <c r="P105" s="432"/>
      <c r="Q105" s="433"/>
      <c r="R105" s="433"/>
      <c r="S105" s="433"/>
      <c r="T105" s="433"/>
      <c r="U105" s="433"/>
      <c r="V105" s="433"/>
      <c r="W105" s="434"/>
    </row>
    <row r="106" spans="2:23" s="56" customFormat="1" ht="23.45" customHeight="1" x14ac:dyDescent="0.15">
      <c r="B106" s="468"/>
      <c r="C106" s="472"/>
      <c r="D106" s="473"/>
      <c r="E106" s="476" t="s">
        <v>97</v>
      </c>
      <c r="F106" s="477"/>
      <c r="G106" s="477"/>
      <c r="H106" s="477"/>
      <c r="I106" s="477"/>
      <c r="J106" s="477"/>
      <c r="K106" s="477"/>
      <c r="L106" s="477"/>
      <c r="M106" s="478"/>
      <c r="N106" s="228"/>
      <c r="O106" s="227"/>
      <c r="P106" s="432"/>
      <c r="Q106" s="433"/>
      <c r="R106" s="433"/>
      <c r="S106" s="433"/>
      <c r="T106" s="433"/>
      <c r="U106" s="433"/>
      <c r="V106" s="433"/>
      <c r="W106" s="434"/>
    </row>
    <row r="107" spans="2:23" s="56" customFormat="1" ht="33" customHeight="1" x14ac:dyDescent="0.15">
      <c r="B107" s="468"/>
      <c r="C107" s="472"/>
      <c r="D107" s="473"/>
      <c r="E107" s="476" t="s">
        <v>98</v>
      </c>
      <c r="F107" s="477"/>
      <c r="G107" s="477"/>
      <c r="H107" s="477"/>
      <c r="I107" s="477"/>
      <c r="J107" s="477"/>
      <c r="K107" s="477"/>
      <c r="L107" s="477"/>
      <c r="M107" s="478"/>
      <c r="N107" s="228"/>
      <c r="O107" s="227"/>
      <c r="P107" s="432"/>
      <c r="Q107" s="433"/>
      <c r="R107" s="433"/>
      <c r="S107" s="433"/>
      <c r="T107" s="433"/>
      <c r="U107" s="433"/>
      <c r="V107" s="433"/>
      <c r="W107" s="434"/>
    </row>
    <row r="108" spans="2:23" s="56" customFormat="1" ht="23.25" customHeight="1" x14ac:dyDescent="0.15">
      <c r="B108" s="468"/>
      <c r="C108" s="474"/>
      <c r="D108" s="475"/>
      <c r="E108" s="476" t="s">
        <v>99</v>
      </c>
      <c r="F108" s="477"/>
      <c r="G108" s="477"/>
      <c r="H108" s="477"/>
      <c r="I108" s="477"/>
      <c r="J108" s="477"/>
      <c r="K108" s="477"/>
      <c r="L108" s="477"/>
      <c r="M108" s="478"/>
      <c r="N108" s="307"/>
      <c r="O108" s="224"/>
      <c r="P108" s="451"/>
      <c r="Q108" s="452"/>
      <c r="R108" s="452"/>
      <c r="S108" s="452"/>
      <c r="T108" s="452"/>
      <c r="U108" s="452"/>
      <c r="V108" s="452"/>
      <c r="W108" s="453"/>
    </row>
    <row r="109" spans="2:23" s="56" customFormat="1" ht="35.25" customHeight="1" x14ac:dyDescent="0.15">
      <c r="B109" s="468"/>
      <c r="C109" s="486" t="s">
        <v>50</v>
      </c>
      <c r="D109" s="486"/>
      <c r="E109" s="454"/>
      <c r="F109" s="455"/>
      <c r="G109" s="455"/>
      <c r="H109" s="455"/>
      <c r="I109" s="455"/>
      <c r="J109" s="455"/>
      <c r="K109" s="455"/>
      <c r="L109" s="455"/>
      <c r="M109" s="456"/>
      <c r="N109" s="307"/>
      <c r="O109" s="224"/>
      <c r="P109" s="451"/>
      <c r="Q109" s="452"/>
      <c r="R109" s="452"/>
      <c r="S109" s="452"/>
      <c r="T109" s="452"/>
      <c r="U109" s="452"/>
      <c r="V109" s="452"/>
      <c r="W109" s="453"/>
    </row>
    <row r="110" spans="2:23" s="56" customFormat="1" ht="35.25" customHeight="1" x14ac:dyDescent="0.15">
      <c r="B110" s="468"/>
      <c r="C110" s="486"/>
      <c r="D110" s="486"/>
      <c r="E110" s="454"/>
      <c r="F110" s="455"/>
      <c r="G110" s="455"/>
      <c r="H110" s="455"/>
      <c r="I110" s="455"/>
      <c r="J110" s="455"/>
      <c r="K110" s="455"/>
      <c r="L110" s="455"/>
      <c r="M110" s="456"/>
      <c r="N110" s="307"/>
      <c r="O110" s="224"/>
      <c r="P110" s="451"/>
      <c r="Q110" s="452"/>
      <c r="R110" s="452"/>
      <c r="S110" s="452"/>
      <c r="T110" s="452"/>
      <c r="U110" s="452"/>
      <c r="V110" s="452"/>
      <c r="W110" s="453"/>
    </row>
    <row r="111" spans="2:23" s="56" customFormat="1" ht="35.25" customHeight="1" x14ac:dyDescent="0.15">
      <c r="B111" s="468"/>
      <c r="C111" s="486"/>
      <c r="D111" s="486"/>
      <c r="E111" s="454"/>
      <c r="F111" s="455"/>
      <c r="G111" s="455"/>
      <c r="H111" s="455"/>
      <c r="I111" s="455"/>
      <c r="J111" s="455"/>
      <c r="K111" s="455"/>
      <c r="L111" s="455"/>
      <c r="M111" s="456"/>
      <c r="N111" s="307"/>
      <c r="O111" s="224"/>
      <c r="P111" s="451"/>
      <c r="Q111" s="452"/>
      <c r="R111" s="452"/>
      <c r="S111" s="452"/>
      <c r="T111" s="452"/>
      <c r="U111" s="452"/>
      <c r="V111" s="452"/>
      <c r="W111" s="453"/>
    </row>
    <row r="112" spans="2:23" s="56" customFormat="1" ht="35.25" customHeight="1" x14ac:dyDescent="0.15">
      <c r="B112" s="468"/>
      <c r="C112" s="486"/>
      <c r="D112" s="486"/>
      <c r="E112" s="454"/>
      <c r="F112" s="455"/>
      <c r="G112" s="455"/>
      <c r="H112" s="455"/>
      <c r="I112" s="455"/>
      <c r="J112" s="455"/>
      <c r="K112" s="455"/>
      <c r="L112" s="455"/>
      <c r="M112" s="456"/>
      <c r="N112" s="307"/>
      <c r="O112" s="224"/>
      <c r="P112" s="451"/>
      <c r="Q112" s="452"/>
      <c r="R112" s="452"/>
      <c r="S112" s="452"/>
      <c r="T112" s="452"/>
      <c r="U112" s="452"/>
      <c r="V112" s="452"/>
      <c r="W112" s="453"/>
    </row>
    <row r="113" spans="1:27" s="56" customFormat="1" ht="35.25" customHeight="1" x14ac:dyDescent="0.15">
      <c r="B113" s="468"/>
      <c r="C113" s="486"/>
      <c r="D113" s="486"/>
      <c r="E113" s="454"/>
      <c r="F113" s="455"/>
      <c r="G113" s="455"/>
      <c r="H113" s="455"/>
      <c r="I113" s="455"/>
      <c r="J113" s="455"/>
      <c r="K113" s="455"/>
      <c r="L113" s="455"/>
      <c r="M113" s="456"/>
      <c r="N113" s="307"/>
      <c r="O113" s="224"/>
      <c r="P113" s="451"/>
      <c r="Q113" s="452"/>
      <c r="R113" s="452"/>
      <c r="S113" s="452"/>
      <c r="T113" s="452"/>
      <c r="U113" s="452"/>
      <c r="V113" s="452"/>
      <c r="W113" s="453"/>
      <c r="AA113" s="56" t="s">
        <v>277</v>
      </c>
    </row>
    <row r="114" spans="1:27" s="56" customFormat="1" ht="21" customHeight="1" x14ac:dyDescent="0.15">
      <c r="B114" s="468"/>
      <c r="C114" s="486"/>
      <c r="D114" s="486"/>
      <c r="E114" s="479" t="s">
        <v>101</v>
      </c>
      <c r="F114" s="480"/>
      <c r="G114" s="480"/>
      <c r="H114" s="480"/>
      <c r="I114" s="480"/>
      <c r="J114" s="480"/>
      <c r="K114" s="480"/>
      <c r="L114" s="480"/>
      <c r="M114" s="480"/>
      <c r="N114" s="480"/>
      <c r="O114" s="480"/>
      <c r="P114" s="480"/>
      <c r="Q114" s="480"/>
      <c r="R114" s="480"/>
      <c r="S114" s="480"/>
      <c r="T114" s="480"/>
      <c r="U114" s="480"/>
      <c r="V114" s="480"/>
      <c r="W114" s="481"/>
      <c r="X114" s="139"/>
      <c r="Y114" s="139"/>
    </row>
    <row r="115" spans="1:27" s="56" customFormat="1" ht="23.45" customHeight="1" x14ac:dyDescent="0.15">
      <c r="B115" s="469"/>
      <c r="C115" s="482" t="s">
        <v>102</v>
      </c>
      <c r="D115" s="482"/>
      <c r="E115" s="429" t="s">
        <v>103</v>
      </c>
      <c r="F115" s="430"/>
      <c r="G115" s="430"/>
      <c r="H115" s="430"/>
      <c r="I115" s="430"/>
      <c r="J115" s="430"/>
      <c r="K115" s="430"/>
      <c r="L115" s="430"/>
      <c r="M115" s="431"/>
      <c r="N115" s="224"/>
      <c r="O115" s="224"/>
      <c r="P115" s="483"/>
      <c r="Q115" s="484"/>
      <c r="R115" s="484"/>
      <c r="S115" s="484"/>
      <c r="T115" s="484"/>
      <c r="U115" s="484"/>
      <c r="V115" s="484"/>
      <c r="W115" s="485"/>
    </row>
    <row r="116" spans="1:27" s="56" customFormat="1" ht="16.5" customHeight="1" x14ac:dyDescent="0.15">
      <c r="B116" s="92"/>
      <c r="C116" s="92"/>
      <c r="D116" s="92"/>
      <c r="E116" s="92"/>
      <c r="F116" s="93"/>
      <c r="G116" s="93"/>
      <c r="H116" s="93"/>
      <c r="I116" s="93"/>
      <c r="J116" s="93"/>
      <c r="K116" s="93"/>
      <c r="L116" s="93"/>
      <c r="M116" s="93"/>
      <c r="N116" s="94"/>
      <c r="O116" s="94"/>
      <c r="P116" s="95"/>
      <c r="Q116" s="95"/>
      <c r="R116" s="95"/>
      <c r="S116" s="95"/>
      <c r="T116" s="95"/>
      <c r="U116" s="95"/>
      <c r="V116" s="95"/>
      <c r="W116" s="95"/>
    </row>
    <row r="117" spans="1:27" s="56" customFormat="1" ht="36" customHeight="1" x14ac:dyDescent="0.15">
      <c r="B117" s="457" t="s">
        <v>301</v>
      </c>
      <c r="C117" s="457"/>
      <c r="D117" s="457"/>
      <c r="E117" s="458" t="s">
        <v>40</v>
      </c>
      <c r="F117" s="459"/>
      <c r="G117" s="459"/>
      <c r="H117" s="459"/>
      <c r="I117" s="459"/>
      <c r="J117" s="459"/>
      <c r="K117" s="459"/>
      <c r="L117" s="459"/>
      <c r="M117" s="460"/>
      <c r="N117" s="302" t="s">
        <v>42</v>
      </c>
      <c r="O117" s="302" t="s">
        <v>43</v>
      </c>
      <c r="P117" s="461" t="s">
        <v>44</v>
      </c>
      <c r="Q117" s="462"/>
      <c r="R117" s="462"/>
      <c r="S117" s="462"/>
      <c r="T117" s="462"/>
      <c r="U117" s="462"/>
      <c r="V117" s="462"/>
      <c r="W117" s="463"/>
    </row>
    <row r="118" spans="1:27" ht="23.45" customHeight="1" x14ac:dyDescent="0.15">
      <c r="A118" s="56"/>
      <c r="B118" s="442" t="s">
        <v>104</v>
      </c>
      <c r="C118" s="443"/>
      <c r="D118" s="444"/>
      <c r="E118" s="429" t="s">
        <v>105</v>
      </c>
      <c r="F118" s="430"/>
      <c r="G118" s="430"/>
      <c r="H118" s="430"/>
      <c r="I118" s="430"/>
      <c r="J118" s="430"/>
      <c r="K118" s="430"/>
      <c r="L118" s="430"/>
      <c r="M118" s="431"/>
      <c r="N118" s="227"/>
      <c r="O118" s="227"/>
      <c r="P118" s="432"/>
      <c r="Q118" s="433"/>
      <c r="R118" s="433"/>
      <c r="S118" s="433"/>
      <c r="T118" s="433"/>
      <c r="U118" s="433"/>
      <c r="V118" s="433"/>
      <c r="W118" s="434"/>
      <c r="X118" s="132"/>
      <c r="Y118" s="132"/>
    </row>
    <row r="119" spans="1:27" s="56" customFormat="1" ht="33" customHeight="1" x14ac:dyDescent="0.15">
      <c r="B119" s="445"/>
      <c r="C119" s="446"/>
      <c r="D119" s="447"/>
      <c r="E119" s="429" t="s">
        <v>302</v>
      </c>
      <c r="F119" s="430"/>
      <c r="G119" s="430"/>
      <c r="H119" s="430"/>
      <c r="I119" s="430"/>
      <c r="J119" s="430"/>
      <c r="K119" s="430"/>
      <c r="L119" s="430"/>
      <c r="M119" s="431"/>
      <c r="N119" s="227"/>
      <c r="O119" s="227"/>
      <c r="P119" s="432"/>
      <c r="Q119" s="433"/>
      <c r="R119" s="433"/>
      <c r="S119" s="433"/>
      <c r="T119" s="433"/>
      <c r="U119" s="433"/>
      <c r="V119" s="433"/>
      <c r="W119" s="434"/>
      <c r="X119" s="111"/>
      <c r="Y119" s="111"/>
    </row>
    <row r="120" spans="1:27" s="56" customFormat="1" ht="23.45" customHeight="1" x14ac:dyDescent="0.15">
      <c r="B120" s="445"/>
      <c r="C120" s="446"/>
      <c r="D120" s="447"/>
      <c r="E120" s="429" t="s">
        <v>106</v>
      </c>
      <c r="F120" s="430"/>
      <c r="G120" s="430"/>
      <c r="H120" s="430"/>
      <c r="I120" s="430"/>
      <c r="J120" s="430"/>
      <c r="K120" s="430"/>
      <c r="L120" s="430"/>
      <c r="M120" s="431"/>
      <c r="N120" s="227"/>
      <c r="O120" s="227"/>
      <c r="P120" s="432"/>
      <c r="Q120" s="433"/>
      <c r="R120" s="433"/>
      <c r="S120" s="433"/>
      <c r="T120" s="433"/>
      <c r="U120" s="433"/>
      <c r="V120" s="433"/>
      <c r="W120" s="434"/>
      <c r="X120" s="111"/>
      <c r="Y120" s="111"/>
    </row>
    <row r="121" spans="1:27" s="56" customFormat="1" ht="23.45" customHeight="1" x14ac:dyDescent="0.15">
      <c r="B121" s="445"/>
      <c r="C121" s="446"/>
      <c r="D121" s="447"/>
      <c r="E121" s="429" t="s">
        <v>107</v>
      </c>
      <c r="F121" s="430"/>
      <c r="G121" s="430"/>
      <c r="H121" s="430"/>
      <c r="I121" s="430"/>
      <c r="J121" s="430"/>
      <c r="K121" s="430"/>
      <c r="L121" s="430"/>
      <c r="M121" s="431"/>
      <c r="N121" s="227"/>
      <c r="O121" s="227"/>
      <c r="P121" s="432"/>
      <c r="Q121" s="433"/>
      <c r="R121" s="433"/>
      <c r="S121" s="433"/>
      <c r="T121" s="433"/>
      <c r="U121" s="433"/>
      <c r="V121" s="433"/>
      <c r="W121" s="434"/>
      <c r="X121" s="111"/>
      <c r="Y121" s="111"/>
    </row>
    <row r="122" spans="1:27" s="56" customFormat="1" ht="23.45" customHeight="1" x14ac:dyDescent="0.15">
      <c r="B122" s="445"/>
      <c r="C122" s="446"/>
      <c r="D122" s="447"/>
      <c r="E122" s="429" t="s">
        <v>108</v>
      </c>
      <c r="F122" s="430"/>
      <c r="G122" s="430"/>
      <c r="H122" s="430"/>
      <c r="I122" s="430"/>
      <c r="J122" s="430"/>
      <c r="K122" s="430"/>
      <c r="L122" s="430"/>
      <c r="M122" s="431"/>
      <c r="N122" s="227"/>
      <c r="O122" s="227"/>
      <c r="P122" s="432"/>
      <c r="Q122" s="433"/>
      <c r="R122" s="433"/>
      <c r="S122" s="433"/>
      <c r="T122" s="433"/>
      <c r="U122" s="433"/>
      <c r="V122" s="433"/>
      <c r="W122" s="434"/>
      <c r="X122" s="111"/>
      <c r="Y122" s="111"/>
    </row>
    <row r="123" spans="1:27" s="56" customFormat="1" ht="23.45" customHeight="1" x14ac:dyDescent="0.15">
      <c r="B123" s="445"/>
      <c r="C123" s="446"/>
      <c r="D123" s="447"/>
      <c r="E123" s="429" t="s">
        <v>279</v>
      </c>
      <c r="F123" s="430"/>
      <c r="G123" s="430"/>
      <c r="H123" s="430"/>
      <c r="I123" s="430"/>
      <c r="J123" s="430"/>
      <c r="K123" s="430"/>
      <c r="L123" s="430"/>
      <c r="M123" s="431"/>
      <c r="N123" s="227"/>
      <c r="O123" s="227"/>
      <c r="P123" s="432"/>
      <c r="Q123" s="433"/>
      <c r="R123" s="433"/>
      <c r="S123" s="433"/>
      <c r="T123" s="433"/>
      <c r="U123" s="433"/>
      <c r="V123" s="433"/>
      <c r="W123" s="434"/>
      <c r="X123" s="111"/>
      <c r="Y123" s="111"/>
    </row>
    <row r="124" spans="1:27" s="56" customFormat="1" ht="32.450000000000003" customHeight="1" x14ac:dyDescent="0.15">
      <c r="B124" s="445"/>
      <c r="C124" s="446"/>
      <c r="D124" s="447"/>
      <c r="E124" s="429" t="s">
        <v>109</v>
      </c>
      <c r="F124" s="430"/>
      <c r="G124" s="430"/>
      <c r="H124" s="430"/>
      <c r="I124" s="430"/>
      <c r="J124" s="430"/>
      <c r="K124" s="430"/>
      <c r="L124" s="430"/>
      <c r="M124" s="431"/>
      <c r="N124" s="227"/>
      <c r="O124" s="227"/>
      <c r="P124" s="432"/>
      <c r="Q124" s="433"/>
      <c r="R124" s="433"/>
      <c r="S124" s="433"/>
      <c r="T124" s="433"/>
      <c r="U124" s="433"/>
      <c r="V124" s="433"/>
      <c r="W124" s="434"/>
      <c r="X124" s="111"/>
      <c r="Y124" s="111"/>
    </row>
    <row r="125" spans="1:27" s="56" customFormat="1" ht="32.450000000000003" customHeight="1" x14ac:dyDescent="0.15">
      <c r="B125" s="445"/>
      <c r="C125" s="446"/>
      <c r="D125" s="447"/>
      <c r="E125" s="429" t="s">
        <v>337</v>
      </c>
      <c r="F125" s="430"/>
      <c r="G125" s="430"/>
      <c r="H125" s="430"/>
      <c r="I125" s="430"/>
      <c r="J125" s="430"/>
      <c r="K125" s="430"/>
      <c r="L125" s="430"/>
      <c r="M125" s="431"/>
      <c r="N125" s="227"/>
      <c r="O125" s="227"/>
      <c r="P125" s="432"/>
      <c r="Q125" s="433"/>
      <c r="R125" s="433"/>
      <c r="S125" s="433"/>
      <c r="T125" s="433"/>
      <c r="U125" s="433"/>
      <c r="V125" s="433"/>
      <c r="W125" s="434"/>
      <c r="X125" s="111"/>
      <c r="Y125" s="111"/>
    </row>
    <row r="126" spans="1:27" s="56" customFormat="1" ht="23.45" customHeight="1" x14ac:dyDescent="0.15">
      <c r="B126" s="445"/>
      <c r="C126" s="446"/>
      <c r="D126" s="447"/>
      <c r="E126" s="429" t="s">
        <v>338</v>
      </c>
      <c r="F126" s="430"/>
      <c r="G126" s="430"/>
      <c r="H126" s="430"/>
      <c r="I126" s="430"/>
      <c r="J126" s="430"/>
      <c r="K126" s="430"/>
      <c r="L126" s="430"/>
      <c r="M126" s="431"/>
      <c r="N126" s="227"/>
      <c r="O126" s="227"/>
      <c r="P126" s="432" t="str">
        <f>IF(O126="○","下の表中に取組面積を記入してください。","")</f>
        <v/>
      </c>
      <c r="Q126" s="433"/>
      <c r="R126" s="433"/>
      <c r="S126" s="433"/>
      <c r="T126" s="433"/>
      <c r="U126" s="433"/>
      <c r="V126" s="433"/>
      <c r="W126" s="434"/>
      <c r="X126" s="111"/>
      <c r="Y126" s="111"/>
    </row>
    <row r="127" spans="1:27" s="56" customFormat="1" ht="23.45" customHeight="1" x14ac:dyDescent="0.15">
      <c r="B127" s="445"/>
      <c r="C127" s="446"/>
      <c r="D127" s="447"/>
      <c r="E127" s="429" t="s">
        <v>110</v>
      </c>
      <c r="F127" s="430"/>
      <c r="G127" s="430"/>
      <c r="H127" s="430"/>
      <c r="I127" s="430"/>
      <c r="J127" s="430"/>
      <c r="K127" s="430"/>
      <c r="L127" s="430"/>
      <c r="M127" s="431"/>
      <c r="N127" s="227"/>
      <c r="O127" s="227"/>
      <c r="P127" s="432"/>
      <c r="Q127" s="433"/>
      <c r="R127" s="433"/>
      <c r="S127" s="433"/>
      <c r="T127" s="433"/>
      <c r="U127" s="433"/>
      <c r="V127" s="433"/>
      <c r="W127" s="434"/>
      <c r="X127" s="111"/>
      <c r="Y127" s="111"/>
    </row>
    <row r="128" spans="1:27" s="56" customFormat="1" ht="23.25" customHeight="1" x14ac:dyDescent="0.15">
      <c r="B128" s="448"/>
      <c r="C128" s="449"/>
      <c r="D128" s="450"/>
      <c r="E128" s="435" t="s">
        <v>339</v>
      </c>
      <c r="F128" s="436"/>
      <c r="G128" s="436"/>
      <c r="H128" s="436"/>
      <c r="I128" s="436"/>
      <c r="J128" s="436"/>
      <c r="K128" s="436"/>
      <c r="L128" s="436"/>
      <c r="M128" s="437"/>
      <c r="N128" s="227"/>
      <c r="O128" s="227"/>
      <c r="P128" s="432"/>
      <c r="Q128" s="433"/>
      <c r="R128" s="433"/>
      <c r="S128" s="433"/>
      <c r="T128" s="433"/>
      <c r="U128" s="433"/>
      <c r="V128" s="433"/>
      <c r="W128" s="434"/>
      <c r="X128" s="111"/>
      <c r="Y128" s="111"/>
    </row>
    <row r="129" spans="2:33" s="56" customFormat="1" ht="16.5" customHeight="1" x14ac:dyDescent="0.15">
      <c r="B129" s="140"/>
      <c r="C129" s="141"/>
      <c r="D129" s="141"/>
      <c r="E129" s="98"/>
      <c r="F129" s="98"/>
      <c r="G129" s="98"/>
      <c r="H129" s="98"/>
      <c r="I129" s="98"/>
      <c r="J129" s="98"/>
      <c r="K129" s="98"/>
      <c r="L129" s="98"/>
      <c r="M129" s="98"/>
      <c r="N129" s="98"/>
      <c r="O129" s="98"/>
      <c r="P129" s="300"/>
      <c r="Q129" s="300"/>
      <c r="R129" s="142"/>
      <c r="S129" s="142"/>
      <c r="T129" s="142"/>
      <c r="U129" s="142"/>
      <c r="V129" s="142"/>
      <c r="W129" s="142"/>
      <c r="X129" s="143"/>
      <c r="Y129" s="143"/>
    </row>
    <row r="130" spans="2:33" s="56" customFormat="1" ht="21" customHeight="1" x14ac:dyDescent="0.15">
      <c r="B130" s="438" t="s">
        <v>340</v>
      </c>
      <c r="C130" s="438"/>
      <c r="D130" s="438"/>
      <c r="E130" s="438"/>
      <c r="F130" s="438"/>
      <c r="G130" s="438"/>
      <c r="H130" s="438"/>
      <c r="I130" s="438"/>
      <c r="J130" s="438"/>
      <c r="K130" s="438"/>
      <c r="L130" s="438"/>
      <c r="M130" s="438"/>
      <c r="N130" s="438"/>
      <c r="O130" s="438"/>
      <c r="P130" s="438"/>
      <c r="Q130" s="438"/>
      <c r="R130" s="438"/>
      <c r="S130" s="438"/>
      <c r="T130" s="438"/>
      <c r="U130" s="438"/>
      <c r="V130" s="438"/>
      <c r="W130" s="438"/>
      <c r="X130" s="438"/>
      <c r="Y130" s="438"/>
    </row>
    <row r="131" spans="2:33" s="56" customFormat="1" ht="16.5" customHeight="1" x14ac:dyDescent="0.15">
      <c r="B131" s="439" t="s">
        <v>313</v>
      </c>
      <c r="C131" s="440"/>
      <c r="D131" s="440"/>
      <c r="E131" s="440"/>
      <c r="F131" s="441"/>
      <c r="G131" s="383" t="s">
        <v>314</v>
      </c>
      <c r="H131" s="384"/>
      <c r="I131" s="384"/>
      <c r="J131" s="384"/>
      <c r="K131" s="385"/>
      <c r="L131" s="111"/>
      <c r="M131" s="111"/>
      <c r="N131" s="111"/>
      <c r="O131" s="111"/>
      <c r="P131" s="111"/>
      <c r="Q131" s="144"/>
      <c r="R131" s="144"/>
      <c r="S131" s="143"/>
      <c r="T131" s="143"/>
      <c r="U131" s="143"/>
      <c r="V131" s="143"/>
      <c r="W131" s="143"/>
      <c r="X131" s="143"/>
      <c r="Y131" s="143"/>
      <c r="Z131" s="100"/>
    </row>
    <row r="132" spans="2:33" s="56" customFormat="1" ht="16.5" customHeight="1" x14ac:dyDescent="0.15">
      <c r="B132" s="422" t="s">
        <v>315</v>
      </c>
      <c r="C132" s="423"/>
      <c r="D132" s="423"/>
      <c r="E132" s="423"/>
      <c r="F132" s="423"/>
      <c r="G132" s="424" t="s">
        <v>297</v>
      </c>
      <c r="H132" s="425"/>
      <c r="I132" s="425"/>
      <c r="J132" s="425"/>
      <c r="K132" s="426"/>
      <c r="L132" s="111"/>
      <c r="M132" s="111"/>
      <c r="N132" s="111"/>
      <c r="O132" s="111"/>
      <c r="P132" s="111"/>
      <c r="Q132" s="144"/>
      <c r="R132" s="144"/>
      <c r="S132" s="143"/>
      <c r="T132" s="143"/>
      <c r="U132" s="143"/>
      <c r="V132" s="143"/>
      <c r="W132" s="143"/>
      <c r="X132" s="143"/>
      <c r="Y132" s="143"/>
      <c r="Z132" s="100"/>
    </row>
    <row r="133" spans="2:33" s="56" customFormat="1" ht="16.5" customHeight="1" x14ac:dyDescent="0.15">
      <c r="B133" s="422" t="s">
        <v>316</v>
      </c>
      <c r="C133" s="423"/>
      <c r="D133" s="423"/>
      <c r="E133" s="423"/>
      <c r="F133" s="423"/>
      <c r="G133" s="424" t="s">
        <v>297</v>
      </c>
      <c r="H133" s="425"/>
      <c r="I133" s="425"/>
      <c r="J133" s="425"/>
      <c r="K133" s="426"/>
      <c r="L133" s="111"/>
      <c r="M133" s="111"/>
      <c r="N133" s="111"/>
      <c r="O133" s="111"/>
      <c r="P133" s="111"/>
      <c r="Q133" s="144"/>
      <c r="R133" s="144"/>
      <c r="S133" s="143"/>
      <c r="T133" s="143"/>
      <c r="U133" s="143"/>
      <c r="V133" s="143"/>
      <c r="W133" s="143"/>
      <c r="X133" s="143"/>
      <c r="Y133" s="143"/>
      <c r="Z133" s="100"/>
    </row>
    <row r="134" spans="2:33" s="56" customFormat="1" ht="16.5" customHeight="1" x14ac:dyDescent="0.15">
      <c r="B134" s="422" t="s">
        <v>317</v>
      </c>
      <c r="C134" s="423"/>
      <c r="D134" s="423"/>
      <c r="E134" s="423"/>
      <c r="F134" s="423"/>
      <c r="G134" s="424" t="s">
        <v>297</v>
      </c>
      <c r="H134" s="425"/>
      <c r="I134" s="425"/>
      <c r="J134" s="425"/>
      <c r="K134" s="426"/>
      <c r="L134" s="111"/>
      <c r="M134" s="111"/>
      <c r="N134" s="111"/>
      <c r="O134" s="111"/>
      <c r="P134" s="111"/>
      <c r="Q134" s="144"/>
      <c r="R134" s="144"/>
      <c r="S134" s="143"/>
      <c r="T134" s="143"/>
      <c r="U134" s="143"/>
      <c r="V134" s="143"/>
      <c r="W134" s="143"/>
      <c r="X134" s="143"/>
      <c r="Y134" s="143"/>
      <c r="Z134" s="100"/>
    </row>
    <row r="135" spans="2:33" s="56" customFormat="1" ht="16.5" customHeight="1" x14ac:dyDescent="0.15">
      <c r="B135" s="422" t="s">
        <v>318</v>
      </c>
      <c r="C135" s="423"/>
      <c r="D135" s="423"/>
      <c r="E135" s="423"/>
      <c r="F135" s="423"/>
      <c r="G135" s="424" t="s">
        <v>297</v>
      </c>
      <c r="H135" s="425"/>
      <c r="I135" s="425"/>
      <c r="J135" s="425"/>
      <c r="K135" s="426"/>
      <c r="L135" s="111"/>
      <c r="M135" s="111"/>
      <c r="N135" s="111"/>
      <c r="O135" s="111"/>
      <c r="P135" s="111"/>
      <c r="Q135" s="144"/>
      <c r="R135" s="144"/>
      <c r="S135" s="143"/>
      <c r="T135" s="143"/>
      <c r="U135" s="143"/>
      <c r="V135" s="143"/>
      <c r="W135" s="143"/>
      <c r="X135" s="143"/>
      <c r="Y135" s="143"/>
      <c r="Z135" s="100"/>
    </row>
    <row r="136" spans="2:33" s="56" customFormat="1" ht="16.5" customHeight="1" x14ac:dyDescent="0.15">
      <c r="B136" s="422" t="s">
        <v>319</v>
      </c>
      <c r="C136" s="423"/>
      <c r="D136" s="423"/>
      <c r="E136" s="423"/>
      <c r="F136" s="423"/>
      <c r="G136" s="424" t="s">
        <v>297</v>
      </c>
      <c r="H136" s="425"/>
      <c r="I136" s="425"/>
      <c r="J136" s="425"/>
      <c r="K136" s="426"/>
      <c r="L136" s="111"/>
      <c r="M136" s="111"/>
      <c r="N136" s="111"/>
      <c r="O136" s="111"/>
      <c r="P136" s="111"/>
      <c r="Q136" s="144"/>
      <c r="R136" s="144"/>
      <c r="S136" s="143"/>
      <c r="T136" s="143"/>
      <c r="U136" s="143"/>
      <c r="V136" s="143"/>
      <c r="W136" s="143"/>
      <c r="X136" s="143"/>
      <c r="Y136" s="143"/>
      <c r="Z136" s="100"/>
    </row>
    <row r="137" spans="2:33" s="56" customFormat="1" ht="16.5" customHeight="1" x14ac:dyDescent="0.15">
      <c r="B137" s="427" t="s">
        <v>320</v>
      </c>
      <c r="C137" s="428"/>
      <c r="D137" s="428"/>
      <c r="E137" s="428"/>
      <c r="F137" s="428"/>
      <c r="G137" s="424" t="s">
        <v>297</v>
      </c>
      <c r="H137" s="425"/>
      <c r="I137" s="425"/>
      <c r="J137" s="425"/>
      <c r="K137" s="426"/>
      <c r="L137" s="111"/>
      <c r="M137" s="111"/>
      <c r="N137" s="111"/>
      <c r="O137" s="111"/>
      <c r="P137" s="111"/>
      <c r="Q137" s="144"/>
      <c r="R137" s="144"/>
      <c r="S137" s="143"/>
      <c r="T137" s="143"/>
      <c r="U137" s="143"/>
      <c r="V137" s="143"/>
      <c r="W137" s="143"/>
      <c r="X137" s="143"/>
      <c r="Y137" s="143"/>
      <c r="Z137" s="100"/>
    </row>
    <row r="138" spans="2:33" s="56" customFormat="1" ht="16.5" customHeight="1" x14ac:dyDescent="0.15">
      <c r="B138" s="145"/>
      <c r="C138" s="145"/>
      <c r="D138" s="145"/>
      <c r="E138" s="145"/>
      <c r="F138" s="146"/>
      <c r="G138" s="146"/>
      <c r="H138" s="146"/>
      <c r="I138" s="146"/>
      <c r="J138" s="146"/>
      <c r="K138" s="111"/>
      <c r="L138" s="111"/>
      <c r="M138" s="111"/>
      <c r="N138" s="111"/>
      <c r="O138" s="111"/>
      <c r="P138" s="144"/>
      <c r="Q138" s="144"/>
      <c r="R138" s="143"/>
      <c r="S138" s="143"/>
      <c r="T138" s="143"/>
      <c r="U138" s="143"/>
      <c r="V138" s="143"/>
      <c r="W138" s="143"/>
      <c r="X138" s="143"/>
      <c r="Y138" s="143"/>
    </row>
    <row r="139" spans="2:33" s="56" customFormat="1" ht="21.6" customHeight="1" x14ac:dyDescent="0.15">
      <c r="B139" s="414" t="s">
        <v>341</v>
      </c>
      <c r="C139" s="414"/>
      <c r="D139" s="414"/>
      <c r="E139" s="414"/>
      <c r="F139" s="414"/>
      <c r="G139" s="414"/>
      <c r="H139" s="414"/>
      <c r="I139" s="414"/>
      <c r="J139" s="414"/>
      <c r="K139" s="414"/>
      <c r="L139" s="414"/>
      <c r="M139" s="414"/>
      <c r="N139" s="414"/>
      <c r="O139" s="414"/>
      <c r="P139" s="414"/>
      <c r="Q139" s="414"/>
      <c r="R139" s="414"/>
      <c r="S139" s="414"/>
      <c r="T139" s="414"/>
      <c r="U139" s="414"/>
      <c r="V139" s="414"/>
      <c r="W139" s="414"/>
      <c r="X139" s="147"/>
      <c r="Y139" s="147"/>
    </row>
    <row r="140" spans="2:33" s="56" customFormat="1" ht="22.5" customHeight="1" x14ac:dyDescent="0.15">
      <c r="B140" s="383" t="s">
        <v>111</v>
      </c>
      <c r="C140" s="384"/>
      <c r="D140" s="384"/>
      <c r="E140" s="384"/>
      <c r="F140" s="384"/>
      <c r="G140" s="384"/>
      <c r="H140" s="384"/>
      <c r="I140" s="384"/>
      <c r="J140" s="384"/>
      <c r="K140" s="384"/>
      <c r="L140" s="384"/>
      <c r="M140" s="385"/>
      <c r="N140" s="299" t="s">
        <v>42</v>
      </c>
      <c r="O140" s="299" t="s">
        <v>43</v>
      </c>
      <c r="P140" s="415" t="s">
        <v>112</v>
      </c>
      <c r="Q140" s="398"/>
      <c r="R140" s="398"/>
      <c r="S140" s="398"/>
      <c r="T140" s="398"/>
      <c r="U140" s="398"/>
      <c r="V140" s="398"/>
      <c r="W140" s="399"/>
      <c r="X140" s="111"/>
      <c r="Y140" s="111"/>
    </row>
    <row r="141" spans="2:33" s="56" customFormat="1" ht="15.75" customHeight="1" x14ac:dyDescent="0.15">
      <c r="B141" s="400" t="s">
        <v>113</v>
      </c>
      <c r="C141" s="401"/>
      <c r="D141" s="401"/>
      <c r="E141" s="401"/>
      <c r="F141" s="401"/>
      <c r="G141" s="401"/>
      <c r="H141" s="401"/>
      <c r="I141" s="401"/>
      <c r="J141" s="401"/>
      <c r="K141" s="401"/>
      <c r="L141" s="401"/>
      <c r="M141" s="402"/>
      <c r="N141" s="406"/>
      <c r="O141" s="406"/>
      <c r="P141" s="148" t="s">
        <v>70</v>
      </c>
      <c r="Q141" s="416"/>
      <c r="R141" s="417"/>
      <c r="S141" s="417"/>
      <c r="T141" s="417"/>
      <c r="U141" s="417"/>
      <c r="V141" s="417"/>
      <c r="W141" s="418"/>
      <c r="X141" s="111"/>
      <c r="Y141" s="111"/>
    </row>
    <row r="142" spans="2:33" s="56" customFormat="1" ht="30" customHeight="1" x14ac:dyDescent="0.15">
      <c r="B142" s="403"/>
      <c r="C142" s="404"/>
      <c r="D142" s="404"/>
      <c r="E142" s="404"/>
      <c r="F142" s="404"/>
      <c r="G142" s="404"/>
      <c r="H142" s="404"/>
      <c r="I142" s="404"/>
      <c r="J142" s="404"/>
      <c r="K142" s="404"/>
      <c r="L142" s="404"/>
      <c r="M142" s="405"/>
      <c r="N142" s="407"/>
      <c r="O142" s="407"/>
      <c r="P142" s="149"/>
      <c r="Q142" s="419"/>
      <c r="R142" s="420"/>
      <c r="S142" s="420"/>
      <c r="T142" s="420"/>
      <c r="U142" s="420"/>
      <c r="V142" s="420"/>
      <c r="W142" s="421"/>
      <c r="X142" s="111"/>
      <c r="Y142" s="111"/>
      <c r="AB142" s="84"/>
      <c r="AC142" s="84"/>
      <c r="AD142" s="84"/>
      <c r="AE142" s="84"/>
      <c r="AF142" s="84"/>
      <c r="AG142" s="84"/>
    </row>
    <row r="143" spans="2:33" s="56" customFormat="1" ht="8.4499999999999993" customHeight="1" x14ac:dyDescent="0.15">
      <c r="B143" s="96"/>
      <c r="C143" s="97"/>
      <c r="D143" s="97"/>
      <c r="E143" s="98"/>
      <c r="F143" s="98"/>
      <c r="G143" s="98"/>
      <c r="H143" s="98"/>
      <c r="I143" s="98"/>
      <c r="J143" s="98"/>
      <c r="K143" s="98"/>
      <c r="L143" s="98"/>
      <c r="M143" s="98"/>
      <c r="N143" s="88"/>
      <c r="O143" s="88"/>
      <c r="P143" s="99"/>
      <c r="Q143" s="99"/>
      <c r="R143" s="99"/>
      <c r="S143" s="99"/>
      <c r="T143" s="99"/>
      <c r="U143" s="99"/>
      <c r="V143" s="99"/>
      <c r="W143" s="100"/>
    </row>
    <row r="144" spans="2:33" s="56" customFormat="1" ht="22.5" customHeight="1" x14ac:dyDescent="0.15">
      <c r="B144" s="383" t="s">
        <v>111</v>
      </c>
      <c r="C144" s="384"/>
      <c r="D144" s="384"/>
      <c r="E144" s="384"/>
      <c r="F144" s="384"/>
      <c r="G144" s="384"/>
      <c r="H144" s="384"/>
      <c r="I144" s="384"/>
      <c r="J144" s="384"/>
      <c r="K144" s="384"/>
      <c r="L144" s="384"/>
      <c r="M144" s="385"/>
      <c r="N144" s="299" t="s">
        <v>42</v>
      </c>
      <c r="O144" s="299" t="s">
        <v>43</v>
      </c>
      <c r="P144" s="395" t="s">
        <v>299</v>
      </c>
      <c r="Q144" s="396"/>
      <c r="R144" s="397"/>
      <c r="S144" s="398" t="s">
        <v>298</v>
      </c>
      <c r="T144" s="398"/>
      <c r="U144" s="398"/>
      <c r="V144" s="398"/>
      <c r="W144" s="399"/>
      <c r="X144" s="111"/>
      <c r="Y144" s="111"/>
    </row>
    <row r="145" spans="1:35" s="56" customFormat="1" ht="15.75" customHeight="1" x14ac:dyDescent="0.15">
      <c r="B145" s="400" t="s">
        <v>296</v>
      </c>
      <c r="C145" s="401"/>
      <c r="D145" s="401"/>
      <c r="E145" s="401"/>
      <c r="F145" s="401"/>
      <c r="G145" s="401"/>
      <c r="H145" s="401"/>
      <c r="I145" s="401"/>
      <c r="J145" s="401"/>
      <c r="K145" s="401"/>
      <c r="L145" s="401"/>
      <c r="M145" s="402"/>
      <c r="N145" s="406"/>
      <c r="O145" s="406"/>
      <c r="P145" s="408"/>
      <c r="Q145" s="409"/>
      <c r="R145" s="412" t="s">
        <v>297</v>
      </c>
      <c r="S145" s="408"/>
      <c r="T145" s="409"/>
      <c r="U145" s="409"/>
      <c r="V145" s="409"/>
      <c r="W145" s="412" t="s">
        <v>297</v>
      </c>
      <c r="X145" s="111"/>
      <c r="Y145" s="111"/>
    </row>
    <row r="146" spans="1:35" s="56" customFormat="1" ht="30" customHeight="1" x14ac:dyDescent="0.15">
      <c r="B146" s="403"/>
      <c r="C146" s="404"/>
      <c r="D146" s="404"/>
      <c r="E146" s="404"/>
      <c r="F146" s="404"/>
      <c r="G146" s="404"/>
      <c r="H146" s="404"/>
      <c r="I146" s="404"/>
      <c r="J146" s="404"/>
      <c r="K146" s="404"/>
      <c r="L146" s="404"/>
      <c r="M146" s="405"/>
      <c r="N146" s="407"/>
      <c r="O146" s="407"/>
      <c r="P146" s="410"/>
      <c r="Q146" s="411"/>
      <c r="R146" s="413"/>
      <c r="S146" s="410"/>
      <c r="T146" s="411"/>
      <c r="U146" s="411"/>
      <c r="V146" s="411"/>
      <c r="W146" s="413"/>
      <c r="X146" s="111"/>
      <c r="Y146" s="111"/>
      <c r="AB146" s="84"/>
      <c r="AC146" s="84"/>
      <c r="AD146" s="84"/>
      <c r="AE146" s="84"/>
      <c r="AF146" s="84"/>
      <c r="AG146" s="84"/>
    </row>
    <row r="147" spans="1:35" s="56" customFormat="1" ht="8.4499999999999993" customHeight="1" x14ac:dyDescent="0.4">
      <c r="B147" s="150"/>
      <c r="C147" s="150"/>
      <c r="D147" s="150"/>
      <c r="E147" s="150"/>
      <c r="F147" s="150"/>
      <c r="G147" s="150"/>
      <c r="H147" s="150"/>
      <c r="I147" s="150"/>
      <c r="J147" s="150"/>
      <c r="K147" s="150"/>
      <c r="L147" s="150"/>
      <c r="M147" s="150"/>
      <c r="N147" s="144"/>
      <c r="O147" s="144"/>
      <c r="P147" s="151"/>
      <c r="Q147" s="151"/>
      <c r="R147" s="152"/>
      <c r="S147" s="151"/>
      <c r="T147" s="151"/>
      <c r="U147" s="151"/>
      <c r="V147" s="151"/>
      <c r="W147" s="152"/>
      <c r="X147" s="111"/>
      <c r="Y147" s="111"/>
      <c r="AB147" s="84"/>
      <c r="AC147" s="84"/>
      <c r="AD147" s="84"/>
      <c r="AE147" s="84"/>
      <c r="AF147" s="84"/>
      <c r="AG147" s="84"/>
    </row>
    <row r="148" spans="1:35" s="56" customFormat="1" ht="22.5" customHeight="1" x14ac:dyDescent="0.15">
      <c r="B148" s="386" t="s">
        <v>111</v>
      </c>
      <c r="C148" s="386"/>
      <c r="D148" s="386"/>
      <c r="E148" s="386"/>
      <c r="F148" s="386"/>
      <c r="G148" s="386"/>
      <c r="H148" s="386"/>
      <c r="I148" s="386"/>
      <c r="J148" s="386"/>
      <c r="K148" s="386"/>
      <c r="L148" s="386"/>
      <c r="M148" s="386"/>
      <c r="N148" s="387" t="s">
        <v>342</v>
      </c>
      <c r="O148" s="388"/>
      <c r="P148" s="388"/>
      <c r="Q148" s="388"/>
      <c r="R148" s="388"/>
      <c r="S148" s="388"/>
      <c r="T148" s="388"/>
      <c r="U148" s="388"/>
      <c r="V148" s="388"/>
      <c r="W148" s="389"/>
      <c r="X148" s="111"/>
      <c r="Y148" s="111"/>
      <c r="AB148" s="84"/>
      <c r="AC148" s="84"/>
      <c r="AD148" s="84"/>
      <c r="AE148" s="84"/>
      <c r="AF148" s="84"/>
      <c r="AG148" s="84"/>
    </row>
    <row r="149" spans="1:35" s="56" customFormat="1" ht="30" customHeight="1" x14ac:dyDescent="0.15">
      <c r="B149" s="393" t="s">
        <v>343</v>
      </c>
      <c r="C149" s="393"/>
      <c r="D149" s="393"/>
      <c r="E149" s="393"/>
      <c r="F149" s="393"/>
      <c r="G149" s="393"/>
      <c r="H149" s="393"/>
      <c r="I149" s="393"/>
      <c r="J149" s="393"/>
      <c r="K149" s="393"/>
      <c r="L149" s="393"/>
      <c r="M149" s="393"/>
      <c r="N149" s="390"/>
      <c r="O149" s="391"/>
      <c r="P149" s="391"/>
      <c r="Q149" s="391"/>
      <c r="R149" s="391"/>
      <c r="S149" s="391"/>
      <c r="T149" s="391"/>
      <c r="U149" s="391"/>
      <c r="V149" s="391"/>
      <c r="W149" s="392"/>
      <c r="X149" s="111"/>
      <c r="Y149" s="111"/>
      <c r="AB149" s="84"/>
      <c r="AC149" s="84"/>
      <c r="AD149" s="84"/>
      <c r="AE149" s="84"/>
      <c r="AF149" s="84"/>
      <c r="AG149" s="84"/>
    </row>
    <row r="150" spans="1:35" s="56" customFormat="1" ht="30" customHeight="1" x14ac:dyDescent="0.4">
      <c r="B150" s="150"/>
      <c r="C150" s="150"/>
      <c r="D150" s="150"/>
      <c r="E150" s="150"/>
      <c r="F150" s="150"/>
      <c r="G150" s="150"/>
      <c r="H150" s="150"/>
      <c r="I150" s="150"/>
      <c r="J150" s="150"/>
      <c r="K150" s="150"/>
      <c r="L150" s="150"/>
      <c r="M150" s="150"/>
      <c r="N150" s="150"/>
      <c r="O150" s="150"/>
      <c r="P150" s="144"/>
      <c r="Q150" s="144"/>
      <c r="R150" s="151"/>
      <c r="S150" s="151"/>
      <c r="T150" s="151"/>
      <c r="U150" s="151"/>
      <c r="V150" s="152"/>
      <c r="W150" s="151"/>
      <c r="X150" s="151"/>
      <c r="Y150" s="152"/>
      <c r="AD150" s="84"/>
      <c r="AE150" s="84"/>
      <c r="AF150" s="84"/>
      <c r="AG150" s="84"/>
      <c r="AH150" s="84"/>
      <c r="AI150" s="84"/>
    </row>
    <row r="151" spans="1:35" s="72" customFormat="1" ht="31.5" customHeight="1" x14ac:dyDescent="0.45">
      <c r="A151" s="86" t="s">
        <v>114</v>
      </c>
      <c r="B151" s="132"/>
      <c r="C151" s="132"/>
      <c r="D151" s="132"/>
      <c r="E151" s="132"/>
      <c r="F151" s="132"/>
      <c r="G151" s="132"/>
      <c r="H151" s="132"/>
      <c r="I151" s="111"/>
      <c r="J151" s="132"/>
      <c r="K151" s="132"/>
      <c r="L151" s="132"/>
      <c r="M151" s="132"/>
      <c r="N151" s="132"/>
      <c r="O151" s="132"/>
      <c r="P151" s="132"/>
      <c r="Q151" s="132"/>
      <c r="R151" s="132"/>
      <c r="S151" s="132"/>
      <c r="T151" s="132"/>
      <c r="U151" s="132"/>
      <c r="V151" s="132"/>
      <c r="W151" s="132"/>
      <c r="X151" s="153"/>
      <c r="Y151" s="153"/>
    </row>
    <row r="152" spans="1:35" s="72" customFormat="1" ht="70.5" customHeight="1" x14ac:dyDescent="0.45">
      <c r="A152" s="86"/>
      <c r="B152" s="394" t="s">
        <v>344</v>
      </c>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row>
    <row r="153" spans="1:35" s="72" customFormat="1" ht="26.25" customHeight="1" x14ac:dyDescent="0.45">
      <c r="A153" s="86"/>
      <c r="B153" s="383" t="s">
        <v>42</v>
      </c>
      <c r="C153" s="384"/>
      <c r="D153" s="384"/>
      <c r="E153" s="384"/>
      <c r="F153" s="384"/>
      <c r="G153" s="384"/>
      <c r="H153" s="384"/>
      <c r="I153" s="384"/>
      <c r="J153" s="384"/>
      <c r="K153" s="384"/>
      <c r="L153" s="384"/>
      <c r="M153" s="384"/>
      <c r="N153" s="384"/>
      <c r="O153" s="385"/>
      <c r="P153" s="383" t="s">
        <v>115</v>
      </c>
      <c r="Q153" s="384"/>
      <c r="R153" s="384"/>
      <c r="S153" s="384"/>
      <c r="T153" s="384"/>
      <c r="U153" s="384"/>
      <c r="V153" s="384"/>
      <c r="W153" s="384"/>
      <c r="X153" s="384"/>
      <c r="Y153" s="385"/>
    </row>
    <row r="154" spans="1:35" s="56" customFormat="1" ht="30.75" customHeight="1" x14ac:dyDescent="0.15">
      <c r="B154" s="372" t="s">
        <v>116</v>
      </c>
      <c r="C154" s="373"/>
      <c r="D154" s="372" t="s">
        <v>40</v>
      </c>
      <c r="E154" s="376"/>
      <c r="F154" s="373"/>
      <c r="G154" s="372" t="s">
        <v>117</v>
      </c>
      <c r="H154" s="376"/>
      <c r="I154" s="376"/>
      <c r="J154" s="376"/>
      <c r="K154" s="373"/>
      <c r="L154" s="378" t="s">
        <v>118</v>
      </c>
      <c r="M154" s="378"/>
      <c r="N154" s="379" t="s">
        <v>345</v>
      </c>
      <c r="O154" s="380"/>
      <c r="P154" s="383" t="s">
        <v>119</v>
      </c>
      <c r="Q154" s="384"/>
      <c r="R154" s="384"/>
      <c r="S154" s="384"/>
      <c r="T154" s="384"/>
      <c r="U154" s="384"/>
      <c r="V154" s="384"/>
      <c r="W154" s="385"/>
      <c r="X154" s="363" t="s">
        <v>120</v>
      </c>
      <c r="Y154" s="364"/>
    </row>
    <row r="155" spans="1:35" s="56" customFormat="1" ht="56.1" customHeight="1" x14ac:dyDescent="0.15">
      <c r="B155" s="374"/>
      <c r="C155" s="375"/>
      <c r="D155" s="374"/>
      <c r="E155" s="377"/>
      <c r="F155" s="375"/>
      <c r="G155" s="374"/>
      <c r="H155" s="377"/>
      <c r="I155" s="377"/>
      <c r="J155" s="377"/>
      <c r="K155" s="375"/>
      <c r="L155" s="367" t="s">
        <v>121</v>
      </c>
      <c r="M155" s="367"/>
      <c r="N155" s="381"/>
      <c r="O155" s="382"/>
      <c r="P155" s="368" t="s">
        <v>122</v>
      </c>
      <c r="Q155" s="369"/>
      <c r="R155" s="368" t="s">
        <v>123</v>
      </c>
      <c r="S155" s="369"/>
      <c r="T155" s="370" t="s">
        <v>345</v>
      </c>
      <c r="U155" s="371"/>
      <c r="V155" s="368" t="s">
        <v>124</v>
      </c>
      <c r="W155" s="369"/>
      <c r="X155" s="365"/>
      <c r="Y155" s="366"/>
    </row>
    <row r="156" spans="1:35" s="56" customFormat="1" ht="26.45" customHeight="1" x14ac:dyDescent="0.15">
      <c r="B156" s="351"/>
      <c r="C156" s="351"/>
      <c r="D156" s="352"/>
      <c r="E156" s="352"/>
      <c r="F156" s="352"/>
      <c r="G156" s="353"/>
      <c r="H156" s="354"/>
      <c r="I156" s="354"/>
      <c r="J156" s="354"/>
      <c r="K156" s="355"/>
      <c r="L156" s="293"/>
      <c r="M156" s="294"/>
      <c r="N156" s="295"/>
      <c r="O156" s="294"/>
      <c r="P156" s="154"/>
      <c r="Q156" s="155">
        <f t="shared" ref="Q156:Q165" si="0">M156</f>
        <v>0</v>
      </c>
      <c r="R156" s="156"/>
      <c r="S156" s="155">
        <f>M156</f>
        <v>0</v>
      </c>
      <c r="T156" s="156"/>
      <c r="U156" s="157"/>
      <c r="V156" s="158" t="str">
        <f>IF(L156="","",P156+R156)</f>
        <v/>
      </c>
      <c r="W156" s="155">
        <f>M156</f>
        <v>0</v>
      </c>
      <c r="X156" s="361"/>
      <c r="Y156" s="362"/>
      <c r="AC156" s="101"/>
    </row>
    <row r="157" spans="1:35" s="56" customFormat="1" ht="26.45" customHeight="1" x14ac:dyDescent="0.15">
      <c r="B157" s="351"/>
      <c r="C157" s="351"/>
      <c r="D157" s="352"/>
      <c r="E157" s="352"/>
      <c r="F157" s="352"/>
      <c r="G157" s="353"/>
      <c r="H157" s="354"/>
      <c r="I157" s="354"/>
      <c r="J157" s="354"/>
      <c r="K157" s="355"/>
      <c r="L157" s="293"/>
      <c r="M157" s="294"/>
      <c r="N157" s="295"/>
      <c r="O157" s="294"/>
      <c r="P157" s="154"/>
      <c r="Q157" s="155">
        <f t="shared" si="0"/>
        <v>0</v>
      </c>
      <c r="R157" s="154"/>
      <c r="S157" s="155">
        <f t="shared" ref="S157:S165" si="1">M157</f>
        <v>0</v>
      </c>
      <c r="T157" s="154"/>
      <c r="U157" s="157"/>
      <c r="V157" s="158" t="str">
        <f>IF(L157="","",P157+R157)</f>
        <v/>
      </c>
      <c r="W157" s="159">
        <f t="shared" ref="W157:W165" si="2">M157</f>
        <v>0</v>
      </c>
      <c r="X157" s="361"/>
      <c r="Y157" s="362"/>
      <c r="AC157" s="101"/>
    </row>
    <row r="158" spans="1:35" s="56" customFormat="1" ht="26.45" customHeight="1" x14ac:dyDescent="0.15">
      <c r="B158" s="351"/>
      <c r="C158" s="351"/>
      <c r="D158" s="352"/>
      <c r="E158" s="352"/>
      <c r="F158" s="352"/>
      <c r="G158" s="353"/>
      <c r="H158" s="354"/>
      <c r="I158" s="354"/>
      <c r="J158" s="354"/>
      <c r="K158" s="355"/>
      <c r="L158" s="293"/>
      <c r="M158" s="294"/>
      <c r="N158" s="295"/>
      <c r="O158" s="294"/>
      <c r="P158" s="154"/>
      <c r="Q158" s="155">
        <f t="shared" si="0"/>
        <v>0</v>
      </c>
      <c r="R158" s="154"/>
      <c r="S158" s="155">
        <f t="shared" si="1"/>
        <v>0</v>
      </c>
      <c r="T158" s="154"/>
      <c r="U158" s="157"/>
      <c r="V158" s="158" t="str">
        <f>IF(L158="","",P158+R158)</f>
        <v/>
      </c>
      <c r="W158" s="159">
        <f t="shared" si="2"/>
        <v>0</v>
      </c>
      <c r="X158" s="361"/>
      <c r="Y158" s="362"/>
      <c r="AC158" s="101"/>
    </row>
    <row r="159" spans="1:35" s="56" customFormat="1" ht="26.45" customHeight="1" x14ac:dyDescent="0.15">
      <c r="B159" s="351"/>
      <c r="C159" s="351"/>
      <c r="D159" s="352"/>
      <c r="E159" s="352"/>
      <c r="F159" s="352"/>
      <c r="G159" s="353"/>
      <c r="H159" s="354"/>
      <c r="I159" s="354"/>
      <c r="J159" s="354"/>
      <c r="K159" s="355"/>
      <c r="L159" s="296"/>
      <c r="M159" s="297"/>
      <c r="N159" s="298"/>
      <c r="O159" s="294"/>
      <c r="P159" s="160"/>
      <c r="Q159" s="3">
        <f t="shared" si="0"/>
        <v>0</v>
      </c>
      <c r="R159" s="160"/>
      <c r="S159" s="3">
        <f t="shared" si="1"/>
        <v>0</v>
      </c>
      <c r="T159" s="160"/>
      <c r="U159" s="157"/>
      <c r="V159" s="4" t="str">
        <f>IF(L159="","",P159+R159)</f>
        <v/>
      </c>
      <c r="W159" s="5">
        <f t="shared" si="2"/>
        <v>0</v>
      </c>
      <c r="X159" s="356"/>
      <c r="Y159" s="357"/>
      <c r="AC159" s="101"/>
    </row>
    <row r="160" spans="1:35" s="56" customFormat="1" ht="26.45" customHeight="1" x14ac:dyDescent="0.15">
      <c r="B160" s="351"/>
      <c r="C160" s="351"/>
      <c r="D160" s="352"/>
      <c r="E160" s="352"/>
      <c r="F160" s="352"/>
      <c r="G160" s="353"/>
      <c r="H160" s="354"/>
      <c r="I160" s="354"/>
      <c r="J160" s="354"/>
      <c r="K160" s="355"/>
      <c r="L160" s="296"/>
      <c r="M160" s="297"/>
      <c r="N160" s="298"/>
      <c r="O160" s="294"/>
      <c r="P160" s="160"/>
      <c r="Q160" s="3">
        <f t="shared" si="0"/>
        <v>0</v>
      </c>
      <c r="R160" s="160"/>
      <c r="S160" s="3">
        <f t="shared" si="1"/>
        <v>0</v>
      </c>
      <c r="T160" s="160"/>
      <c r="U160" s="157"/>
      <c r="V160" s="4" t="str">
        <f t="shared" ref="V160:V165" si="3">IF(L160="","",P160+R160)</f>
        <v/>
      </c>
      <c r="W160" s="5">
        <f t="shared" si="2"/>
        <v>0</v>
      </c>
      <c r="X160" s="356"/>
      <c r="Y160" s="357"/>
      <c r="AC160" s="101">
        <f>D160</f>
        <v>0</v>
      </c>
    </row>
    <row r="161" spans="2:29" s="56" customFormat="1" ht="26.45" customHeight="1" x14ac:dyDescent="0.15">
      <c r="B161" s="351"/>
      <c r="C161" s="351"/>
      <c r="D161" s="352"/>
      <c r="E161" s="352"/>
      <c r="F161" s="352"/>
      <c r="G161" s="353"/>
      <c r="H161" s="354"/>
      <c r="I161" s="354"/>
      <c r="J161" s="354"/>
      <c r="K161" s="355"/>
      <c r="L161" s="296"/>
      <c r="M161" s="297"/>
      <c r="N161" s="298"/>
      <c r="O161" s="294"/>
      <c r="P161" s="160"/>
      <c r="Q161" s="3">
        <f t="shared" si="0"/>
        <v>0</v>
      </c>
      <c r="R161" s="160"/>
      <c r="S161" s="3">
        <f t="shared" si="1"/>
        <v>0</v>
      </c>
      <c r="T161" s="160"/>
      <c r="U161" s="157"/>
      <c r="V161" s="4" t="str">
        <f t="shared" si="3"/>
        <v/>
      </c>
      <c r="W161" s="5">
        <f t="shared" si="2"/>
        <v>0</v>
      </c>
      <c r="X161" s="356"/>
      <c r="Y161" s="357"/>
      <c r="AC161" s="101">
        <f>D161</f>
        <v>0</v>
      </c>
    </row>
    <row r="162" spans="2:29" s="56" customFormat="1" ht="26.45" customHeight="1" x14ac:dyDescent="0.15">
      <c r="B162" s="351"/>
      <c r="C162" s="351"/>
      <c r="D162" s="352"/>
      <c r="E162" s="352"/>
      <c r="F162" s="352"/>
      <c r="G162" s="353"/>
      <c r="H162" s="354"/>
      <c r="I162" s="354"/>
      <c r="J162" s="354"/>
      <c r="K162" s="355"/>
      <c r="L162" s="296"/>
      <c r="M162" s="297"/>
      <c r="N162" s="298"/>
      <c r="O162" s="294"/>
      <c r="P162" s="160"/>
      <c r="Q162" s="3">
        <f t="shared" si="0"/>
        <v>0</v>
      </c>
      <c r="R162" s="160"/>
      <c r="S162" s="3">
        <f t="shared" si="1"/>
        <v>0</v>
      </c>
      <c r="T162" s="160"/>
      <c r="U162" s="157"/>
      <c r="V162" s="4" t="str">
        <f t="shared" si="3"/>
        <v/>
      </c>
      <c r="W162" s="5">
        <f t="shared" si="2"/>
        <v>0</v>
      </c>
      <c r="X162" s="356"/>
      <c r="Y162" s="357"/>
      <c r="AC162" s="101"/>
    </row>
    <row r="163" spans="2:29" s="56" customFormat="1" ht="26.45" customHeight="1" x14ac:dyDescent="0.15">
      <c r="B163" s="351"/>
      <c r="C163" s="351"/>
      <c r="D163" s="352"/>
      <c r="E163" s="352"/>
      <c r="F163" s="352"/>
      <c r="G163" s="353"/>
      <c r="H163" s="354"/>
      <c r="I163" s="354"/>
      <c r="J163" s="354"/>
      <c r="K163" s="355"/>
      <c r="L163" s="296"/>
      <c r="M163" s="297"/>
      <c r="N163" s="298"/>
      <c r="O163" s="294"/>
      <c r="P163" s="160"/>
      <c r="Q163" s="3">
        <f t="shared" si="0"/>
        <v>0</v>
      </c>
      <c r="R163" s="160"/>
      <c r="S163" s="3">
        <f t="shared" si="1"/>
        <v>0</v>
      </c>
      <c r="T163" s="160"/>
      <c r="U163" s="157"/>
      <c r="V163" s="4" t="str">
        <f t="shared" si="3"/>
        <v/>
      </c>
      <c r="W163" s="5">
        <f t="shared" si="2"/>
        <v>0</v>
      </c>
      <c r="X163" s="356"/>
      <c r="Y163" s="357"/>
      <c r="AC163" s="101"/>
    </row>
    <row r="164" spans="2:29" s="56" customFormat="1" ht="26.45" customHeight="1" x14ac:dyDescent="0.15">
      <c r="B164" s="351"/>
      <c r="C164" s="351"/>
      <c r="D164" s="352"/>
      <c r="E164" s="352"/>
      <c r="F164" s="352"/>
      <c r="G164" s="353"/>
      <c r="H164" s="354"/>
      <c r="I164" s="354"/>
      <c r="J164" s="354"/>
      <c r="K164" s="355"/>
      <c r="L164" s="296"/>
      <c r="M164" s="297"/>
      <c r="N164" s="298"/>
      <c r="O164" s="294"/>
      <c r="P164" s="160"/>
      <c r="Q164" s="3">
        <f t="shared" si="0"/>
        <v>0</v>
      </c>
      <c r="R164" s="160"/>
      <c r="S164" s="3">
        <f t="shared" si="1"/>
        <v>0</v>
      </c>
      <c r="T164" s="160"/>
      <c r="U164" s="157"/>
      <c r="V164" s="4" t="str">
        <f t="shared" si="3"/>
        <v/>
      </c>
      <c r="W164" s="3">
        <f t="shared" si="2"/>
        <v>0</v>
      </c>
      <c r="X164" s="356"/>
      <c r="Y164" s="357"/>
      <c r="AC164" s="101"/>
    </row>
    <row r="165" spans="2:29" s="56" customFormat="1" ht="26.45" customHeight="1" x14ac:dyDescent="0.15">
      <c r="B165" s="351"/>
      <c r="C165" s="351"/>
      <c r="D165" s="352"/>
      <c r="E165" s="352"/>
      <c r="F165" s="352"/>
      <c r="G165" s="353"/>
      <c r="H165" s="354"/>
      <c r="I165" s="354"/>
      <c r="J165" s="354"/>
      <c r="K165" s="355"/>
      <c r="L165" s="296"/>
      <c r="M165" s="297"/>
      <c r="N165" s="298"/>
      <c r="O165" s="294"/>
      <c r="P165" s="160"/>
      <c r="Q165" s="3">
        <f t="shared" si="0"/>
        <v>0</v>
      </c>
      <c r="R165" s="160"/>
      <c r="S165" s="3">
        <f t="shared" si="1"/>
        <v>0</v>
      </c>
      <c r="T165" s="160"/>
      <c r="U165" s="157"/>
      <c r="V165" s="4" t="str">
        <f t="shared" si="3"/>
        <v/>
      </c>
      <c r="W165" s="3">
        <f t="shared" si="2"/>
        <v>0</v>
      </c>
      <c r="X165" s="356"/>
      <c r="Y165" s="357"/>
      <c r="AC165" s="101"/>
    </row>
    <row r="166" spans="2:29" s="56" customFormat="1" ht="26.45" customHeight="1" x14ac:dyDescent="0.15">
      <c r="B166" s="351"/>
      <c r="C166" s="351"/>
      <c r="D166" s="352"/>
      <c r="E166" s="352"/>
      <c r="F166" s="352"/>
      <c r="G166" s="353"/>
      <c r="H166" s="354"/>
      <c r="I166" s="354"/>
      <c r="J166" s="354"/>
      <c r="K166" s="355"/>
      <c r="L166" s="296"/>
      <c r="M166" s="297"/>
      <c r="N166" s="298"/>
      <c r="O166" s="294"/>
      <c r="P166" s="160"/>
      <c r="Q166" s="3">
        <f>M166</f>
        <v>0</v>
      </c>
      <c r="R166" s="160"/>
      <c r="S166" s="3">
        <f>M166</f>
        <v>0</v>
      </c>
      <c r="T166" s="160"/>
      <c r="U166" s="157"/>
      <c r="V166" s="4" t="str">
        <f>IF(L166="","",P166+R166)</f>
        <v/>
      </c>
      <c r="W166" s="5">
        <f>M166</f>
        <v>0</v>
      </c>
      <c r="X166" s="356"/>
      <c r="Y166" s="357"/>
      <c r="AC166" s="101"/>
    </row>
    <row r="167" spans="2:29" ht="21" customHeight="1" x14ac:dyDescent="0.15">
      <c r="B167" s="358" t="s">
        <v>101</v>
      </c>
      <c r="C167" s="359"/>
      <c r="D167" s="359"/>
      <c r="E167" s="359"/>
      <c r="F167" s="359"/>
      <c r="G167" s="359"/>
      <c r="H167" s="359"/>
      <c r="I167" s="359"/>
      <c r="J167" s="359"/>
      <c r="K167" s="359"/>
      <c r="L167" s="359"/>
      <c r="M167" s="359"/>
      <c r="N167" s="359"/>
      <c r="O167" s="359"/>
      <c r="P167" s="359"/>
      <c r="Q167" s="359"/>
      <c r="R167" s="359"/>
      <c r="S167" s="359"/>
      <c r="T167" s="359"/>
      <c r="U167" s="359"/>
      <c r="V167" s="359"/>
      <c r="W167" s="359"/>
      <c r="X167" s="359"/>
      <c r="Y167" s="360"/>
      <c r="AC167" s="101"/>
    </row>
    <row r="168" spans="2:29" ht="8.4499999999999993" customHeight="1" x14ac:dyDescent="0.15">
      <c r="B168" s="56"/>
      <c r="D168" s="102"/>
      <c r="E168" s="102"/>
      <c r="F168" s="102"/>
      <c r="G168" s="102"/>
      <c r="H168" s="102"/>
      <c r="I168" s="102"/>
      <c r="J168" s="102"/>
      <c r="K168" s="102"/>
      <c r="L168" s="102"/>
      <c r="M168" s="102"/>
      <c r="N168" s="102"/>
      <c r="O168" s="102"/>
      <c r="AC168" s="101"/>
    </row>
    <row r="169" spans="2:29" ht="8.25" customHeight="1" x14ac:dyDescent="0.15">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row>
    <row r="170" spans="2:29" s="56" customFormat="1" ht="20.25" customHeight="1" x14ac:dyDescent="0.15">
      <c r="B170" s="161" t="s">
        <v>346</v>
      </c>
      <c r="C170" s="162"/>
      <c r="D170" s="162"/>
      <c r="E170" s="162"/>
      <c r="F170" s="162"/>
      <c r="G170" s="163"/>
      <c r="H170" s="163"/>
      <c r="I170" s="164"/>
      <c r="J170" s="164"/>
      <c r="K170" s="164"/>
      <c r="L170" s="164"/>
      <c r="M170" s="165"/>
      <c r="N170" s="165"/>
      <c r="O170" s="165"/>
      <c r="P170" s="165"/>
      <c r="Q170" s="165"/>
      <c r="R170" s="165"/>
      <c r="S170" s="165"/>
      <c r="T170" s="165"/>
      <c r="U170" s="165"/>
      <c r="V170" s="165"/>
      <c r="W170" s="165"/>
      <c r="X170" s="165"/>
      <c r="Y170" s="166"/>
    </row>
    <row r="171" spans="2:29" s="56" customFormat="1" ht="18.75" customHeight="1" x14ac:dyDescent="0.15">
      <c r="B171" s="167" t="s">
        <v>125</v>
      </c>
      <c r="C171" s="132"/>
      <c r="D171" s="132"/>
      <c r="E171" s="132"/>
      <c r="F171" s="132"/>
      <c r="G171" s="132"/>
      <c r="H171" s="132"/>
      <c r="I171" s="132"/>
      <c r="J171" s="132"/>
      <c r="K171" s="132"/>
      <c r="L171" s="349"/>
      <c r="M171" s="350"/>
      <c r="N171" s="168"/>
      <c r="O171" s="168"/>
      <c r="P171" s="168"/>
      <c r="Q171" s="168"/>
      <c r="R171" s="168"/>
      <c r="S171" s="168"/>
      <c r="T171" s="168"/>
      <c r="U171" s="168"/>
      <c r="V171" s="168"/>
      <c r="W171" s="168"/>
      <c r="X171" s="168"/>
      <c r="Y171" s="169"/>
      <c r="Z171" s="57"/>
      <c r="AA171" s="57"/>
      <c r="AB171" s="57"/>
    </row>
    <row r="172" spans="2:29" s="56" customFormat="1" ht="7.5" customHeight="1" x14ac:dyDescent="0.15">
      <c r="B172" s="167"/>
      <c r="C172" s="132"/>
      <c r="D172" s="132"/>
      <c r="E172" s="132"/>
      <c r="F172" s="132"/>
      <c r="G172" s="132"/>
      <c r="H172" s="132"/>
      <c r="I172" s="132"/>
      <c r="J172" s="132"/>
      <c r="K172" s="132"/>
      <c r="L172" s="170"/>
      <c r="M172" s="170"/>
      <c r="N172" s="168"/>
      <c r="O172" s="168"/>
      <c r="P172" s="168"/>
      <c r="Q172" s="168"/>
      <c r="R172" s="168"/>
      <c r="S172" s="168"/>
      <c r="T172" s="168"/>
      <c r="U172" s="168"/>
      <c r="V172" s="168"/>
      <c r="W172" s="168"/>
      <c r="X172" s="168"/>
      <c r="Y172" s="169"/>
      <c r="Z172" s="57"/>
      <c r="AA172" s="57"/>
      <c r="AB172" s="57"/>
    </row>
    <row r="173" spans="2:29" s="56" customFormat="1" ht="20.25" customHeight="1" x14ac:dyDescent="0.15">
      <c r="B173" s="167" t="s">
        <v>321</v>
      </c>
      <c r="C173" s="132"/>
      <c r="D173" s="132"/>
      <c r="E173" s="132"/>
      <c r="F173" s="132"/>
      <c r="G173" s="132"/>
      <c r="H173" s="132"/>
      <c r="I173" s="132"/>
      <c r="J173" s="132"/>
      <c r="K173" s="132"/>
      <c r="L173" s="345"/>
      <c r="M173" s="345"/>
      <c r="N173" s="168"/>
      <c r="O173" s="168"/>
      <c r="P173" s="168"/>
      <c r="Q173" s="168"/>
      <c r="R173" s="168"/>
      <c r="S173" s="168"/>
      <c r="T173" s="168"/>
      <c r="U173" s="168"/>
      <c r="V173" s="168"/>
      <c r="W173" s="168"/>
      <c r="X173" s="168"/>
      <c r="Y173" s="169"/>
      <c r="Z173" s="57"/>
      <c r="AA173" s="57"/>
      <c r="AB173" s="57"/>
    </row>
    <row r="174" spans="2:29" s="56" customFormat="1" ht="7.5" customHeight="1" x14ac:dyDescent="0.15">
      <c r="B174" s="167"/>
      <c r="C174" s="132"/>
      <c r="D174" s="132"/>
      <c r="E174" s="132"/>
      <c r="F174" s="132"/>
      <c r="G174" s="132"/>
      <c r="H174" s="132"/>
      <c r="I174" s="132"/>
      <c r="J174" s="132"/>
      <c r="K174" s="132"/>
      <c r="L174" s="132"/>
      <c r="M174" s="132"/>
      <c r="N174" s="132"/>
      <c r="O174" s="132"/>
      <c r="P174" s="132"/>
      <c r="Q174" s="168"/>
      <c r="R174" s="168"/>
      <c r="S174" s="111"/>
      <c r="T174" s="111"/>
      <c r="U174" s="111"/>
      <c r="V174" s="168"/>
      <c r="W174" s="168"/>
      <c r="X174" s="168"/>
      <c r="Y174" s="169"/>
      <c r="Z174" s="57"/>
      <c r="AA174" s="57"/>
      <c r="AB174" s="57"/>
    </row>
    <row r="175" spans="2:29" s="56" customFormat="1" ht="20.25" customHeight="1" x14ac:dyDescent="0.15">
      <c r="B175" s="167"/>
      <c r="C175" s="132" t="s">
        <v>322</v>
      </c>
      <c r="D175" s="132"/>
      <c r="E175" s="132"/>
      <c r="F175" s="132"/>
      <c r="G175" s="132"/>
      <c r="H175" s="132"/>
      <c r="I175" s="132"/>
      <c r="J175" s="132"/>
      <c r="K175" s="132"/>
      <c r="L175" s="346"/>
      <c r="M175" s="347"/>
      <c r="N175" s="347"/>
      <c r="O175" s="347"/>
      <c r="P175" s="347"/>
      <c r="Q175" s="347"/>
      <c r="R175" s="347"/>
      <c r="S175" s="347"/>
      <c r="T175" s="347"/>
      <c r="U175" s="347"/>
      <c r="V175" s="347"/>
      <c r="W175" s="347"/>
      <c r="X175" s="348"/>
      <c r="Y175" s="169"/>
      <c r="Z175" s="57"/>
      <c r="AA175" s="57"/>
      <c r="AB175" s="57"/>
    </row>
    <row r="176" spans="2:29" s="56" customFormat="1" ht="20.25" customHeight="1" x14ac:dyDescent="0.15">
      <c r="B176" s="167"/>
      <c r="C176" s="132" t="s">
        <v>323</v>
      </c>
      <c r="D176" s="132"/>
      <c r="E176" s="132"/>
      <c r="F176" s="132"/>
      <c r="G176" s="132"/>
      <c r="H176" s="132"/>
      <c r="I176" s="132"/>
      <c r="J176" s="132"/>
      <c r="K176" s="132"/>
      <c r="L176" s="132"/>
      <c r="M176" s="132"/>
      <c r="N176" s="132"/>
      <c r="O176" s="132"/>
      <c r="P176" s="132"/>
      <c r="Q176" s="168"/>
      <c r="R176" s="168"/>
      <c r="S176" s="168"/>
      <c r="T176" s="168"/>
      <c r="U176" s="168"/>
      <c r="V176" s="168"/>
      <c r="W176" s="168"/>
      <c r="X176" s="168"/>
      <c r="Y176" s="169"/>
      <c r="Z176" s="57"/>
      <c r="AA176" s="57"/>
      <c r="AB176" s="57"/>
    </row>
    <row r="177" spans="1:28" s="56" customFormat="1" ht="20.25" customHeight="1" x14ac:dyDescent="0.15">
      <c r="B177" s="167" t="s">
        <v>347</v>
      </c>
      <c r="C177" s="132"/>
      <c r="D177" s="132"/>
      <c r="E177" s="132"/>
      <c r="F177" s="132"/>
      <c r="G177" s="132"/>
      <c r="H177" s="132"/>
      <c r="I177" s="132"/>
      <c r="J177" s="132"/>
      <c r="K177" s="132"/>
      <c r="L177" s="349"/>
      <c r="M177" s="350"/>
      <c r="N177" s="168"/>
      <c r="O177" s="168"/>
      <c r="P177" s="168"/>
      <c r="Q177" s="168"/>
      <c r="R177" s="168"/>
      <c r="S177" s="168"/>
      <c r="T177" s="168"/>
      <c r="U177" s="168"/>
      <c r="V177" s="168"/>
      <c r="W177" s="168"/>
      <c r="X177" s="168"/>
      <c r="Y177" s="169"/>
      <c r="Z177" s="57"/>
      <c r="AA177" s="57"/>
      <c r="AB177" s="57"/>
    </row>
    <row r="178" spans="1:28" s="56" customFormat="1" ht="7.5" customHeight="1" x14ac:dyDescent="0.15">
      <c r="B178" s="171"/>
      <c r="C178" s="172"/>
      <c r="D178" s="172"/>
      <c r="E178" s="172"/>
      <c r="F178" s="172"/>
      <c r="G178" s="172"/>
      <c r="H178" s="172"/>
      <c r="I178" s="172"/>
      <c r="J178" s="172"/>
      <c r="K178" s="172"/>
      <c r="L178" s="173"/>
      <c r="M178" s="173"/>
      <c r="N178" s="132"/>
      <c r="O178" s="132"/>
      <c r="P178" s="174"/>
      <c r="Q178" s="174"/>
      <c r="R178" s="174"/>
      <c r="S178" s="174"/>
      <c r="T178" s="174"/>
      <c r="U178" s="174"/>
      <c r="V178" s="174"/>
      <c r="W178" s="174"/>
      <c r="X178" s="174"/>
      <c r="Y178" s="175"/>
      <c r="Z178" s="57"/>
      <c r="AA178" s="57"/>
      <c r="AB178" s="57"/>
    </row>
    <row r="179" spans="1:28" ht="9" customHeight="1" x14ac:dyDescent="0.15">
      <c r="B179" s="132"/>
      <c r="C179" s="132"/>
      <c r="D179" s="132"/>
      <c r="E179" s="132"/>
      <c r="F179" s="132"/>
      <c r="G179" s="132"/>
      <c r="H179" s="132"/>
      <c r="I179" s="132"/>
      <c r="J179" s="132"/>
      <c r="K179" s="132"/>
      <c r="L179" s="132"/>
      <c r="M179" s="132"/>
      <c r="N179" s="176"/>
      <c r="O179" s="176"/>
      <c r="P179" s="132"/>
      <c r="Q179" s="132"/>
      <c r="R179" s="132"/>
      <c r="S179" s="132"/>
      <c r="T179" s="132"/>
      <c r="U179" s="132"/>
      <c r="V179" s="132"/>
      <c r="W179" s="132"/>
      <c r="X179" s="132"/>
      <c r="Y179" s="132"/>
    </row>
    <row r="180" spans="1:28" x14ac:dyDescent="0.15">
      <c r="B180" s="177" t="s">
        <v>348</v>
      </c>
      <c r="C180" s="178"/>
      <c r="D180" s="178"/>
      <c r="E180" s="178"/>
      <c r="F180" s="178"/>
      <c r="G180" s="178"/>
      <c r="H180" s="178"/>
      <c r="I180" s="178"/>
      <c r="J180" s="178"/>
      <c r="K180" s="178"/>
      <c r="L180" s="178"/>
      <c r="M180" s="178"/>
      <c r="N180" s="132"/>
      <c r="O180" s="132"/>
      <c r="P180" s="178"/>
      <c r="Q180" s="178"/>
      <c r="R180" s="178"/>
      <c r="S180" s="178"/>
      <c r="T180" s="178"/>
      <c r="U180" s="178"/>
      <c r="V180" s="178"/>
      <c r="W180" s="178"/>
      <c r="X180" s="178"/>
      <c r="Y180" s="179"/>
    </row>
    <row r="181" spans="1:28" x14ac:dyDescent="0.15">
      <c r="B181" s="167" t="s">
        <v>349</v>
      </c>
      <c r="C181" s="132"/>
      <c r="D181" s="132"/>
      <c r="E181" s="132"/>
      <c r="F181" s="132"/>
      <c r="G181" s="132"/>
      <c r="H181" s="132"/>
      <c r="I181" s="132"/>
      <c r="J181" s="132"/>
      <c r="K181" s="132"/>
      <c r="L181" s="132"/>
      <c r="M181" s="132"/>
      <c r="N181" s="132"/>
      <c r="O181" s="132"/>
      <c r="P181" s="132"/>
      <c r="Q181" s="132"/>
      <c r="R181" s="132"/>
      <c r="S181" s="132"/>
      <c r="T181" s="132"/>
      <c r="U181" s="132"/>
      <c r="V181" s="132"/>
      <c r="W181" s="344"/>
      <c r="X181" s="344"/>
      <c r="Y181" s="180"/>
    </row>
    <row r="182" spans="1:28" x14ac:dyDescent="0.15">
      <c r="B182" s="167" t="s">
        <v>350</v>
      </c>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80"/>
    </row>
    <row r="183" spans="1:28" x14ac:dyDescent="0.15">
      <c r="B183" s="167"/>
      <c r="C183" s="132"/>
      <c r="D183" s="132" t="s">
        <v>351</v>
      </c>
      <c r="E183" s="132"/>
      <c r="F183" s="132"/>
      <c r="G183" s="132"/>
      <c r="H183" s="132"/>
      <c r="I183" s="132"/>
      <c r="J183" s="132"/>
      <c r="K183" s="132"/>
      <c r="L183" s="132"/>
      <c r="M183" s="132"/>
      <c r="N183" s="132"/>
      <c r="O183" s="132"/>
      <c r="P183" s="132"/>
      <c r="Q183" s="132"/>
      <c r="R183" s="132"/>
      <c r="S183" s="132"/>
      <c r="T183" s="132"/>
      <c r="U183" s="132"/>
      <c r="V183" s="132"/>
      <c r="W183" s="344"/>
      <c r="X183" s="344"/>
      <c r="Y183" s="180"/>
    </row>
    <row r="184" spans="1:28" ht="5.45" customHeight="1" x14ac:dyDescent="0.15">
      <c r="B184" s="167"/>
      <c r="C184" s="132"/>
      <c r="D184" s="132"/>
      <c r="E184" s="132"/>
      <c r="F184" s="132"/>
      <c r="G184" s="132"/>
      <c r="H184" s="132"/>
      <c r="I184" s="132"/>
      <c r="J184" s="132"/>
      <c r="K184" s="132"/>
      <c r="L184" s="132"/>
      <c r="M184" s="132"/>
      <c r="N184" s="132"/>
      <c r="O184" s="132"/>
      <c r="P184" s="132"/>
      <c r="Q184" s="132"/>
      <c r="R184" s="132"/>
      <c r="S184" s="132"/>
      <c r="T184" s="132"/>
      <c r="U184" s="132"/>
      <c r="V184" s="132"/>
      <c r="W184" s="181"/>
      <c r="X184" s="181"/>
      <c r="Y184" s="180"/>
    </row>
    <row r="185" spans="1:28" x14ac:dyDescent="0.15">
      <c r="B185" s="167"/>
      <c r="C185" s="132"/>
      <c r="D185" s="132" t="s">
        <v>352</v>
      </c>
      <c r="E185" s="132"/>
      <c r="F185" s="132"/>
      <c r="G185" s="132"/>
      <c r="H185" s="132"/>
      <c r="I185" s="132"/>
      <c r="J185" s="132"/>
      <c r="K185" s="132"/>
      <c r="L185" s="132"/>
      <c r="M185" s="132"/>
      <c r="N185" s="132"/>
      <c r="O185" s="132"/>
      <c r="P185" s="132"/>
      <c r="Q185" s="132"/>
      <c r="R185" s="132"/>
      <c r="S185" s="132"/>
      <c r="T185" s="132"/>
      <c r="U185" s="132"/>
      <c r="V185" s="132"/>
      <c r="W185" s="344"/>
      <c r="X185" s="344"/>
      <c r="Y185" s="180"/>
    </row>
    <row r="186" spans="1:28" ht="7.5" customHeight="1" x14ac:dyDescent="0.15">
      <c r="B186" s="167"/>
      <c r="C186" s="132"/>
      <c r="D186" s="132"/>
      <c r="E186" s="132"/>
      <c r="F186" s="132"/>
      <c r="G186" s="132"/>
      <c r="H186" s="132"/>
      <c r="I186" s="132"/>
      <c r="J186" s="132"/>
      <c r="K186" s="132"/>
      <c r="L186" s="132"/>
      <c r="M186" s="132"/>
      <c r="N186" s="132"/>
      <c r="O186" s="132"/>
      <c r="P186" s="132"/>
      <c r="Q186" s="132"/>
      <c r="R186" s="132"/>
      <c r="S186" s="132"/>
      <c r="T186" s="132"/>
      <c r="U186" s="132"/>
      <c r="V186" s="132"/>
      <c r="W186" s="181"/>
      <c r="X186" s="181"/>
      <c r="Y186" s="180"/>
    </row>
    <row r="187" spans="1:28" x14ac:dyDescent="0.15">
      <c r="B187" s="167" t="s">
        <v>353</v>
      </c>
      <c r="C187" s="132"/>
      <c r="D187" s="132"/>
      <c r="E187" s="132"/>
      <c r="F187" s="132"/>
      <c r="G187" s="132"/>
      <c r="H187" s="132"/>
      <c r="I187" s="132"/>
      <c r="J187" s="132"/>
      <c r="K187" s="132"/>
      <c r="L187" s="132"/>
      <c r="M187" s="132"/>
      <c r="N187" s="132"/>
      <c r="O187" s="132"/>
      <c r="P187" s="132"/>
      <c r="Q187" s="132"/>
      <c r="R187" s="132"/>
      <c r="S187" s="132"/>
      <c r="T187" s="132"/>
      <c r="U187" s="132"/>
      <c r="V187" s="132"/>
      <c r="W187" s="344"/>
      <c r="X187" s="344"/>
      <c r="Y187" s="180"/>
    </row>
    <row r="188" spans="1:28" ht="24" customHeight="1" x14ac:dyDescent="0.15">
      <c r="A188" s="45" t="s">
        <v>354</v>
      </c>
      <c r="B188" s="182" t="s">
        <v>355</v>
      </c>
      <c r="C188" s="132"/>
      <c r="D188" s="132"/>
      <c r="E188" s="132"/>
      <c r="F188" s="132"/>
      <c r="G188" s="132"/>
      <c r="H188" s="132"/>
      <c r="I188" s="132"/>
      <c r="J188" s="132"/>
      <c r="K188" s="132"/>
      <c r="L188" s="132"/>
      <c r="M188" s="132"/>
      <c r="N188" s="132"/>
      <c r="O188" s="132"/>
      <c r="P188" s="132"/>
      <c r="Q188" s="132"/>
      <c r="R188" s="132"/>
      <c r="S188" s="132"/>
      <c r="T188" s="132"/>
      <c r="U188" s="132"/>
      <c r="V188" s="132"/>
      <c r="W188" s="181"/>
      <c r="X188" s="181"/>
      <c r="Y188" s="180"/>
    </row>
    <row r="189" spans="1:28" x14ac:dyDescent="0.15">
      <c r="B189" s="167" t="s">
        <v>356</v>
      </c>
      <c r="C189" s="132"/>
      <c r="D189" s="132"/>
      <c r="E189" s="132"/>
      <c r="F189" s="132"/>
      <c r="G189" s="132"/>
      <c r="H189" s="132"/>
      <c r="I189" s="132"/>
      <c r="J189" s="132"/>
      <c r="K189" s="132"/>
      <c r="L189" s="132"/>
      <c r="M189" s="132"/>
      <c r="N189" s="132"/>
      <c r="O189" s="132"/>
      <c r="P189" s="132"/>
      <c r="Q189" s="132"/>
      <c r="R189" s="132"/>
      <c r="S189" s="132"/>
      <c r="T189" s="132"/>
      <c r="U189" s="132"/>
      <c r="V189" s="132"/>
      <c r="W189" s="344"/>
      <c r="X189" s="344"/>
      <c r="Y189" s="180"/>
    </row>
    <row r="190" spans="1:28" ht="5.0999999999999996" customHeight="1" x14ac:dyDescent="0.15">
      <c r="B190" s="183"/>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5"/>
    </row>
  </sheetData>
  <sheetProtection selectLockedCells="1"/>
  <dataConsolidate/>
  <mergeCells count="347">
    <mergeCell ref="S3:X3"/>
    <mergeCell ref="B4:D4"/>
    <mergeCell ref="P6:Q6"/>
    <mergeCell ref="R6:X6"/>
    <mergeCell ref="P7:Q7"/>
    <mergeCell ref="R7:X7"/>
    <mergeCell ref="B18:L18"/>
    <mergeCell ref="B19:X19"/>
    <mergeCell ref="B20:X20"/>
    <mergeCell ref="A23:Z23"/>
    <mergeCell ref="M24:P24"/>
    <mergeCell ref="Q24:Y24"/>
    <mergeCell ref="C10:D10"/>
    <mergeCell ref="B12:W12"/>
    <mergeCell ref="B14:X14"/>
    <mergeCell ref="C15:X15"/>
    <mergeCell ref="C16:X16"/>
    <mergeCell ref="C17:X17"/>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P73:W73"/>
    <mergeCell ref="B51:E51"/>
    <mergeCell ref="F51:K51"/>
    <mergeCell ref="B54:E54"/>
    <mergeCell ref="F54:J54"/>
    <mergeCell ref="K54:P54"/>
    <mergeCell ref="B55:E55"/>
    <mergeCell ref="F55:J55"/>
    <mergeCell ref="K55:P55"/>
    <mergeCell ref="P69:W69"/>
    <mergeCell ref="F70:M70"/>
    <mergeCell ref="P70:W70"/>
    <mergeCell ref="A56:Z56"/>
    <mergeCell ref="B58:Y58"/>
    <mergeCell ref="B59:Z59"/>
    <mergeCell ref="B62:E62"/>
    <mergeCell ref="F62:M62"/>
    <mergeCell ref="P62:W62"/>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108:W108"/>
    <mergeCell ref="C109:D114"/>
    <mergeCell ref="E109:M109"/>
    <mergeCell ref="P96:W96"/>
    <mergeCell ref="E97:M97"/>
    <mergeCell ref="P97:W97"/>
    <mergeCell ref="E98:M98"/>
    <mergeCell ref="P98:W98"/>
    <mergeCell ref="C99:D99"/>
    <mergeCell ref="E99:M99"/>
    <mergeCell ref="P99:W99"/>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9">
    <dataValidation type="list" allowBlank="1" showInputMessage="1" showErrorMessage="1" sqref="B15:B17">
      <formula1>"□,■"</formula1>
    </dataValidation>
    <dataValidation type="list" allowBlank="1" showInputMessage="1" showErrorMessage="1" sqref="W156:W166 Q156:Q166 U156:U166 S156:S166 M156:M166">
      <formula1>G.単位</formula1>
    </dataValidation>
    <dataValidation type="list" allowBlank="1" showInputMessage="1" showErrorMessage="1" sqref="B156:C166">
      <formula1>F.施設</formula1>
    </dataValidation>
    <dataValidation type="list" allowBlank="1" showInputMessage="1" showErrorMessage="1" sqref="N73 N78:N80 N141:N142 N99:N103 N75:N76 N70 N145:N147 P150">
      <formula1>Ｃ1.計画欄</formula1>
    </dataValidation>
    <dataValidation type="list" allowBlank="1" showInputMessage="1" showErrorMessage="1" sqref="O70 O99:O103 O78:O80 O141:O142 O73 O75:O76 N65:O66 O145:O147 Q150">
      <formula1>Ｃ2.実施欄</formula1>
    </dataValidation>
    <dataValidation type="list" allowBlank="1" showInputMessage="1" showErrorMessage="1" sqref="X156:Y166 B55:P55 W181:X181 W183:X183 W185:X185 W187:X187 W189:X189">
      <formula1>B.○か空白</formula1>
    </dataValidation>
    <dataValidation type="list" allowBlank="1" showInputMessage="1" showErrorMessage="1" sqref="L173:M173 L171:M171 L177:M177">
      <formula1>"○,　"</formula1>
    </dataValidation>
    <dataValidation type="list" allowBlank="1" showInputMessage="1" sqref="D156:F156">
      <formula1>INDIRECT($B$156)</formula1>
    </dataValidation>
    <dataValidation type="list" allowBlank="1" showInputMessage="1" sqref="D157:F166">
      <formula1>INDIRECT(B157)</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8" max="25" man="1"/>
    <brk id="90" max="25" man="1"/>
    <brk id="116" max="25" man="1"/>
    <brk id="150" max="25" man="1"/>
    <brk id="191" max="2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【選択肢】!$W$44:$W$55</xm:f>
          </x14:formula1>
          <xm:sqref>E109:M113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0000"/>
    <pageSetUpPr fitToPage="1"/>
  </sheetPr>
  <dimension ref="A1:AM67"/>
  <sheetViews>
    <sheetView showGridLines="0" view="pageBreakPreview" zoomScale="75" zoomScaleNormal="86" zoomScaleSheetLayoutView="77" workbookViewId="0">
      <selection activeCell="V26" sqref="V26:X27"/>
    </sheetView>
  </sheetViews>
  <sheetFormatPr defaultColWidth="8.625" defaultRowHeight="16.5" x14ac:dyDescent="0.15"/>
  <cols>
    <col min="1" max="1" width="3.25" style="56" customWidth="1"/>
    <col min="2" max="2" width="4.625" style="56" customWidth="1"/>
    <col min="3" max="4" width="5.875" style="56" customWidth="1"/>
    <col min="5" max="14" width="6.125" style="56" customWidth="1"/>
    <col min="15" max="37" width="4.375" style="56" customWidth="1"/>
    <col min="38" max="38" width="4.625" style="56" customWidth="1"/>
    <col min="39" max="39" width="10.625" style="56" customWidth="1"/>
    <col min="40" max="61" width="4.625" style="56" customWidth="1"/>
    <col min="62" max="16384" width="8.625" style="56"/>
  </cols>
  <sheetData>
    <row r="1" spans="1:26" s="231" customFormat="1" ht="19.5" customHeight="1" x14ac:dyDescent="0.15">
      <c r="A1" s="229"/>
      <c r="B1" s="230" t="s">
        <v>384</v>
      </c>
      <c r="C1" s="229"/>
      <c r="D1" s="229"/>
      <c r="E1" s="229"/>
      <c r="F1" s="229"/>
      <c r="G1" s="229"/>
      <c r="H1" s="229"/>
      <c r="I1" s="229"/>
      <c r="J1" s="229"/>
      <c r="K1" s="229"/>
      <c r="L1" s="229"/>
      <c r="M1" s="229"/>
      <c r="N1" s="229"/>
      <c r="O1" s="229"/>
      <c r="P1" s="229"/>
      <c r="Q1" s="229"/>
      <c r="R1" s="229"/>
      <c r="S1" s="229"/>
      <c r="T1" s="229"/>
      <c r="U1" s="229"/>
      <c r="V1" s="229"/>
      <c r="W1" s="229"/>
      <c r="X1" s="229"/>
      <c r="Y1" s="229"/>
      <c r="Z1" s="229"/>
    </row>
    <row r="2" spans="1:26" s="231" customFormat="1" ht="9" customHeight="1" x14ac:dyDescent="0.15">
      <c r="A2" s="229"/>
      <c r="B2" s="229"/>
      <c r="C2" s="232"/>
      <c r="D2" s="229"/>
      <c r="E2" s="229"/>
      <c r="F2" s="233"/>
      <c r="G2" s="229"/>
      <c r="H2" s="229"/>
      <c r="I2" s="234"/>
      <c r="J2" s="234"/>
      <c r="K2" s="234"/>
      <c r="L2" s="234"/>
      <c r="M2" s="229"/>
      <c r="N2" s="229"/>
      <c r="O2" s="229"/>
      <c r="P2" s="229"/>
      <c r="Q2" s="229"/>
      <c r="R2" s="229"/>
      <c r="S2" s="229"/>
      <c r="T2" s="229"/>
      <c r="U2" s="229"/>
      <c r="V2" s="229"/>
      <c r="W2" s="229"/>
      <c r="X2" s="229"/>
      <c r="Y2" s="229"/>
      <c r="Z2" s="229"/>
    </row>
    <row r="3" spans="1:26" s="231" customFormat="1" ht="19.5" customHeight="1" x14ac:dyDescent="0.15">
      <c r="A3" s="229"/>
      <c r="B3" s="230" t="s">
        <v>385</v>
      </c>
      <c r="C3" s="229"/>
      <c r="D3" s="229"/>
      <c r="E3" s="229"/>
      <c r="F3" s="229"/>
      <c r="G3" s="229"/>
      <c r="H3" s="229"/>
      <c r="I3" s="229"/>
      <c r="J3" s="229"/>
      <c r="K3" s="229"/>
      <c r="L3" s="229"/>
      <c r="M3" s="229"/>
      <c r="N3" s="229"/>
      <c r="O3" s="229"/>
      <c r="P3" s="229"/>
      <c r="Q3" s="229"/>
      <c r="R3" s="229"/>
      <c r="S3" s="229"/>
      <c r="T3" s="229"/>
      <c r="U3" s="229"/>
      <c r="V3" s="229"/>
      <c r="W3" s="229"/>
      <c r="X3" s="229"/>
      <c r="Y3" s="229"/>
      <c r="Z3" s="229"/>
    </row>
    <row r="4" spans="1:26" s="231" customFormat="1" ht="12.95" customHeight="1" x14ac:dyDescent="0.15">
      <c r="A4" s="229"/>
      <c r="B4" s="229"/>
      <c r="C4" s="729" t="s">
        <v>386</v>
      </c>
      <c r="D4" s="729"/>
      <c r="E4" s="729"/>
      <c r="F4" s="729"/>
      <c r="G4" s="729"/>
      <c r="H4" s="729"/>
      <c r="I4" s="729"/>
      <c r="J4" s="729"/>
      <c r="K4" s="729"/>
      <c r="L4" s="729"/>
      <c r="M4" s="729" t="s">
        <v>387</v>
      </c>
      <c r="N4" s="729"/>
      <c r="O4" s="729"/>
      <c r="P4" s="729"/>
      <c r="Q4" s="729"/>
      <c r="R4" s="729"/>
      <c r="S4" s="729"/>
      <c r="T4" s="729"/>
      <c r="U4" s="729"/>
      <c r="V4" s="729"/>
      <c r="W4" s="229"/>
      <c r="X4" s="229"/>
      <c r="Y4" s="229"/>
      <c r="Z4" s="229"/>
    </row>
    <row r="5" spans="1:26" s="231" customFormat="1" ht="12.95" customHeight="1" x14ac:dyDescent="0.15">
      <c r="A5" s="229"/>
      <c r="B5" s="229"/>
      <c r="C5" s="729"/>
      <c r="D5" s="729"/>
      <c r="E5" s="729"/>
      <c r="F5" s="729"/>
      <c r="G5" s="729"/>
      <c r="H5" s="729"/>
      <c r="I5" s="729"/>
      <c r="J5" s="729"/>
      <c r="K5" s="729"/>
      <c r="L5" s="729"/>
      <c r="M5" s="729"/>
      <c r="N5" s="729"/>
      <c r="O5" s="729"/>
      <c r="P5" s="729"/>
      <c r="Q5" s="729"/>
      <c r="R5" s="729"/>
      <c r="S5" s="729"/>
      <c r="T5" s="729"/>
      <c r="U5" s="729"/>
      <c r="V5" s="729"/>
      <c r="W5" s="229"/>
      <c r="X5" s="229"/>
      <c r="Y5" s="229"/>
      <c r="Z5" s="229"/>
    </row>
    <row r="6" spans="1:26" s="231" customFormat="1" ht="12.95" customHeight="1" x14ac:dyDescent="0.15">
      <c r="A6" s="229"/>
      <c r="B6" s="229"/>
      <c r="C6" s="729"/>
      <c r="D6" s="729"/>
      <c r="E6" s="729"/>
      <c r="F6" s="729"/>
      <c r="G6" s="729"/>
      <c r="H6" s="729"/>
      <c r="I6" s="729"/>
      <c r="J6" s="729"/>
      <c r="K6" s="729"/>
      <c r="L6" s="729"/>
      <c r="M6" s="729"/>
      <c r="N6" s="729"/>
      <c r="O6" s="729"/>
      <c r="P6" s="729"/>
      <c r="Q6" s="729"/>
      <c r="R6" s="729"/>
      <c r="S6" s="729"/>
      <c r="T6" s="729"/>
      <c r="U6" s="729"/>
      <c r="V6" s="729"/>
      <c r="W6" s="229"/>
      <c r="X6" s="229"/>
      <c r="Y6" s="229"/>
      <c r="Z6" s="229"/>
    </row>
    <row r="7" spans="1:26" s="231" customFormat="1" x14ac:dyDescent="0.15">
      <c r="A7" s="229"/>
      <c r="B7" s="229"/>
      <c r="C7" s="730" t="s">
        <v>388</v>
      </c>
      <c r="D7" s="730"/>
      <c r="E7" s="730"/>
      <c r="F7" s="730"/>
      <c r="G7" s="730"/>
      <c r="H7" s="730" t="s">
        <v>389</v>
      </c>
      <c r="I7" s="730"/>
      <c r="J7" s="730"/>
      <c r="K7" s="730"/>
      <c r="L7" s="730"/>
      <c r="M7" s="730" t="s">
        <v>390</v>
      </c>
      <c r="N7" s="730"/>
      <c r="O7" s="730"/>
      <c r="P7" s="730"/>
      <c r="Q7" s="730"/>
      <c r="R7" s="730" t="s">
        <v>391</v>
      </c>
      <c r="S7" s="730"/>
      <c r="T7" s="730"/>
      <c r="U7" s="730"/>
      <c r="V7" s="730"/>
      <c r="W7" s="229"/>
      <c r="X7" s="229"/>
      <c r="Y7" s="229"/>
      <c r="Z7" s="229"/>
    </row>
    <row r="8" spans="1:26" s="231" customFormat="1" x14ac:dyDescent="0.15">
      <c r="A8" s="229"/>
      <c r="B8" s="229"/>
      <c r="C8" s="722"/>
      <c r="D8" s="722"/>
      <c r="E8" s="722"/>
      <c r="F8" s="722"/>
      <c r="G8" s="722"/>
      <c r="H8" s="235"/>
      <c r="I8" s="236" t="s">
        <v>392</v>
      </c>
      <c r="J8" s="237" t="s">
        <v>393</v>
      </c>
      <c r="K8" s="238"/>
      <c r="L8" s="239" t="s">
        <v>392</v>
      </c>
      <c r="M8" s="727"/>
      <c r="N8" s="728"/>
      <c r="O8" s="728"/>
      <c r="P8" s="728"/>
      <c r="Q8" s="725"/>
      <c r="R8" s="235"/>
      <c r="S8" s="236" t="s">
        <v>392</v>
      </c>
      <c r="T8" s="237" t="s">
        <v>393</v>
      </c>
      <c r="U8" s="238"/>
      <c r="V8" s="239" t="s">
        <v>392</v>
      </c>
      <c r="W8" s="229"/>
      <c r="X8" s="229"/>
      <c r="Y8" s="229"/>
      <c r="Z8" s="229"/>
    </row>
    <row r="9" spans="1:26" s="231" customFormat="1" x14ac:dyDescent="0.15">
      <c r="A9" s="229"/>
      <c r="B9" s="229"/>
      <c r="C9" s="722"/>
      <c r="D9" s="722"/>
      <c r="E9" s="722"/>
      <c r="F9" s="722"/>
      <c r="G9" s="722"/>
      <c r="H9" s="235"/>
      <c r="I9" s="236" t="s">
        <v>392</v>
      </c>
      <c r="J9" s="237" t="s">
        <v>393</v>
      </c>
      <c r="K9" s="238"/>
      <c r="L9" s="239" t="s">
        <v>392</v>
      </c>
      <c r="M9" s="725"/>
      <c r="N9" s="726"/>
      <c r="O9" s="726"/>
      <c r="P9" s="726"/>
      <c r="Q9" s="726"/>
      <c r="R9" s="235"/>
      <c r="S9" s="236" t="s">
        <v>392</v>
      </c>
      <c r="T9" s="237" t="s">
        <v>393</v>
      </c>
      <c r="U9" s="238"/>
      <c r="V9" s="239" t="s">
        <v>392</v>
      </c>
      <c r="W9" s="229"/>
      <c r="X9" s="229"/>
      <c r="Y9" s="229"/>
      <c r="Z9" s="229"/>
    </row>
    <row r="10" spans="1:26" s="231" customFormat="1" x14ac:dyDescent="0.15">
      <c r="A10" s="229"/>
      <c r="B10" s="229"/>
      <c r="C10" s="722"/>
      <c r="D10" s="722"/>
      <c r="E10" s="722"/>
      <c r="F10" s="722"/>
      <c r="G10" s="722"/>
      <c r="H10" s="235"/>
      <c r="I10" s="236" t="s">
        <v>392</v>
      </c>
      <c r="J10" s="237" t="s">
        <v>393</v>
      </c>
      <c r="K10" s="238"/>
      <c r="L10" s="239" t="s">
        <v>392</v>
      </c>
      <c r="M10" s="725"/>
      <c r="N10" s="726"/>
      <c r="O10" s="726"/>
      <c r="P10" s="726"/>
      <c r="Q10" s="726"/>
      <c r="R10" s="235"/>
      <c r="S10" s="236" t="s">
        <v>392</v>
      </c>
      <c r="T10" s="237" t="s">
        <v>393</v>
      </c>
      <c r="U10" s="238"/>
      <c r="V10" s="239" t="s">
        <v>392</v>
      </c>
      <c r="W10" s="229"/>
      <c r="X10" s="229"/>
      <c r="Y10" s="229"/>
      <c r="Z10" s="229"/>
    </row>
    <row r="11" spans="1:26" s="231" customFormat="1" x14ac:dyDescent="0.15">
      <c r="A11" s="229"/>
      <c r="B11" s="229"/>
      <c r="C11" s="722"/>
      <c r="D11" s="722"/>
      <c r="E11" s="722"/>
      <c r="F11" s="722"/>
      <c r="G11" s="722"/>
      <c r="H11" s="235"/>
      <c r="I11" s="236" t="s">
        <v>392</v>
      </c>
      <c r="J11" s="237" t="s">
        <v>393</v>
      </c>
      <c r="K11" s="238"/>
      <c r="L11" s="239" t="s">
        <v>392</v>
      </c>
      <c r="M11" s="725"/>
      <c r="N11" s="726"/>
      <c r="O11" s="726"/>
      <c r="P11" s="726"/>
      <c r="Q11" s="726"/>
      <c r="R11" s="235"/>
      <c r="S11" s="236" t="s">
        <v>392</v>
      </c>
      <c r="T11" s="237" t="s">
        <v>393</v>
      </c>
      <c r="U11" s="238"/>
      <c r="V11" s="239" t="s">
        <v>392</v>
      </c>
      <c r="W11" s="229"/>
      <c r="X11" s="229"/>
      <c r="Y11" s="229"/>
      <c r="Z11" s="229"/>
    </row>
    <row r="12" spans="1:26" s="231" customFormat="1" x14ac:dyDescent="0.15">
      <c r="A12" s="229"/>
      <c r="B12" s="229"/>
      <c r="C12" s="722"/>
      <c r="D12" s="722"/>
      <c r="E12" s="722"/>
      <c r="F12" s="722"/>
      <c r="G12" s="722"/>
      <c r="H12" s="235"/>
      <c r="I12" s="236" t="s">
        <v>392</v>
      </c>
      <c r="J12" s="237" t="s">
        <v>393</v>
      </c>
      <c r="K12" s="238"/>
      <c r="L12" s="239" t="s">
        <v>392</v>
      </c>
      <c r="M12" s="725"/>
      <c r="N12" s="726"/>
      <c r="O12" s="726"/>
      <c r="P12" s="726"/>
      <c r="Q12" s="726"/>
      <c r="R12" s="235"/>
      <c r="S12" s="236" t="s">
        <v>392</v>
      </c>
      <c r="T12" s="237" t="s">
        <v>393</v>
      </c>
      <c r="U12" s="238"/>
      <c r="V12" s="239" t="s">
        <v>392</v>
      </c>
      <c r="W12" s="229"/>
      <c r="X12" s="229"/>
      <c r="Y12" s="229"/>
      <c r="Z12" s="229"/>
    </row>
    <row r="13" spans="1:26" s="231" customFormat="1" x14ac:dyDescent="0.15">
      <c r="A13" s="229"/>
      <c r="B13" s="229"/>
      <c r="C13" s="722"/>
      <c r="D13" s="722"/>
      <c r="E13" s="722"/>
      <c r="F13" s="722"/>
      <c r="G13" s="722"/>
      <c r="H13" s="235"/>
      <c r="I13" s="236" t="s">
        <v>392</v>
      </c>
      <c r="J13" s="237" t="s">
        <v>393</v>
      </c>
      <c r="K13" s="238"/>
      <c r="L13" s="239" t="s">
        <v>392</v>
      </c>
      <c r="M13" s="725"/>
      <c r="N13" s="726"/>
      <c r="O13" s="726"/>
      <c r="P13" s="726"/>
      <c r="Q13" s="726"/>
      <c r="R13" s="235"/>
      <c r="S13" s="236" t="s">
        <v>392</v>
      </c>
      <c r="T13" s="237" t="s">
        <v>393</v>
      </c>
      <c r="U13" s="238"/>
      <c r="V13" s="239" t="s">
        <v>392</v>
      </c>
      <c r="W13" s="229"/>
      <c r="X13" s="229"/>
      <c r="Y13" s="229"/>
      <c r="Z13" s="229"/>
    </row>
    <row r="14" spans="1:26" s="231" customFormat="1" x14ac:dyDescent="0.15">
      <c r="A14" s="229"/>
      <c r="B14" s="229"/>
      <c r="C14" s="722"/>
      <c r="D14" s="722"/>
      <c r="E14" s="722"/>
      <c r="F14" s="722"/>
      <c r="G14" s="722"/>
      <c r="H14" s="235"/>
      <c r="I14" s="236" t="s">
        <v>392</v>
      </c>
      <c r="J14" s="237" t="s">
        <v>393</v>
      </c>
      <c r="K14" s="238"/>
      <c r="L14" s="239" t="s">
        <v>392</v>
      </c>
      <c r="M14" s="725"/>
      <c r="N14" s="726"/>
      <c r="O14" s="726"/>
      <c r="P14" s="726"/>
      <c r="Q14" s="726"/>
      <c r="R14" s="235"/>
      <c r="S14" s="236" t="s">
        <v>392</v>
      </c>
      <c r="T14" s="237" t="s">
        <v>393</v>
      </c>
      <c r="U14" s="238"/>
      <c r="V14" s="239" t="s">
        <v>392</v>
      </c>
      <c r="W14" s="229"/>
      <c r="X14" s="229"/>
      <c r="Y14" s="229"/>
      <c r="Z14" s="229"/>
    </row>
    <row r="15" spans="1:26" s="231" customFormat="1" x14ac:dyDescent="0.15">
      <c r="A15" s="229"/>
      <c r="B15" s="229"/>
      <c r="C15" s="722"/>
      <c r="D15" s="722"/>
      <c r="E15" s="722"/>
      <c r="F15" s="722"/>
      <c r="G15" s="722"/>
      <c r="H15" s="235"/>
      <c r="I15" s="236" t="s">
        <v>392</v>
      </c>
      <c r="J15" s="237" t="s">
        <v>393</v>
      </c>
      <c r="K15" s="238"/>
      <c r="L15" s="239" t="s">
        <v>392</v>
      </c>
      <c r="M15" s="725"/>
      <c r="N15" s="726"/>
      <c r="O15" s="726"/>
      <c r="P15" s="726"/>
      <c r="Q15" s="726"/>
      <c r="R15" s="235"/>
      <c r="S15" s="236" t="s">
        <v>392</v>
      </c>
      <c r="T15" s="237" t="s">
        <v>393</v>
      </c>
      <c r="U15" s="238"/>
      <c r="V15" s="239" t="s">
        <v>392</v>
      </c>
      <c r="W15" s="229"/>
      <c r="X15" s="229"/>
      <c r="Y15" s="229"/>
      <c r="Z15" s="229"/>
    </row>
    <row r="16" spans="1:26" s="231" customFormat="1" x14ac:dyDescent="0.15">
      <c r="A16" s="229"/>
      <c r="B16" s="229"/>
      <c r="C16" s="722"/>
      <c r="D16" s="722"/>
      <c r="E16" s="722"/>
      <c r="F16" s="722"/>
      <c r="G16" s="722"/>
      <c r="H16" s="235"/>
      <c r="I16" s="236" t="s">
        <v>392</v>
      </c>
      <c r="J16" s="237" t="s">
        <v>393</v>
      </c>
      <c r="K16" s="238"/>
      <c r="L16" s="239" t="s">
        <v>392</v>
      </c>
      <c r="M16" s="725"/>
      <c r="N16" s="726"/>
      <c r="O16" s="726"/>
      <c r="P16" s="726"/>
      <c r="Q16" s="726"/>
      <c r="R16" s="235"/>
      <c r="S16" s="236" t="s">
        <v>392</v>
      </c>
      <c r="T16" s="237" t="s">
        <v>393</v>
      </c>
      <c r="U16" s="238"/>
      <c r="V16" s="239" t="s">
        <v>392</v>
      </c>
      <c r="W16" s="229"/>
      <c r="X16" s="229"/>
      <c r="Y16" s="229"/>
      <c r="Z16" s="229"/>
    </row>
    <row r="17" spans="1:37" s="231" customFormat="1" x14ac:dyDescent="0.15">
      <c r="A17" s="229"/>
      <c r="B17" s="229"/>
      <c r="C17" s="722"/>
      <c r="D17" s="722"/>
      <c r="E17" s="722"/>
      <c r="F17" s="722"/>
      <c r="G17" s="722"/>
      <c r="H17" s="240"/>
      <c r="I17" s="241" t="s">
        <v>392</v>
      </c>
      <c r="J17" s="242" t="s">
        <v>393</v>
      </c>
      <c r="K17" s="243"/>
      <c r="L17" s="244" t="s">
        <v>392</v>
      </c>
      <c r="M17" s="723"/>
      <c r="N17" s="724"/>
      <c r="O17" s="724"/>
      <c r="P17" s="724"/>
      <c r="Q17" s="724"/>
      <c r="R17" s="240"/>
      <c r="S17" s="241" t="s">
        <v>392</v>
      </c>
      <c r="T17" s="242" t="s">
        <v>393</v>
      </c>
      <c r="U17" s="243"/>
      <c r="V17" s="244" t="s">
        <v>392</v>
      </c>
      <c r="W17" s="229"/>
      <c r="X17" s="229"/>
      <c r="Y17" s="229"/>
      <c r="Z17" s="229"/>
    </row>
    <row r="18" spans="1:37" s="231" customFormat="1" x14ac:dyDescent="0.15">
      <c r="A18" s="229"/>
      <c r="B18" s="229"/>
      <c r="C18" s="722"/>
      <c r="D18" s="722"/>
      <c r="E18" s="722"/>
      <c r="F18" s="722"/>
      <c r="G18" s="722"/>
      <c r="H18" s="240"/>
      <c r="I18" s="241" t="s">
        <v>392</v>
      </c>
      <c r="J18" s="242" t="s">
        <v>393</v>
      </c>
      <c r="K18" s="243"/>
      <c r="L18" s="244" t="s">
        <v>392</v>
      </c>
      <c r="M18" s="723"/>
      <c r="N18" s="724"/>
      <c r="O18" s="724"/>
      <c r="P18" s="724"/>
      <c r="Q18" s="724"/>
      <c r="R18" s="240"/>
      <c r="S18" s="241" t="s">
        <v>392</v>
      </c>
      <c r="T18" s="242" t="s">
        <v>393</v>
      </c>
      <c r="U18" s="243"/>
      <c r="V18" s="244" t="s">
        <v>392</v>
      </c>
      <c r="W18" s="229"/>
      <c r="X18" s="229"/>
      <c r="Y18" s="229"/>
      <c r="Z18" s="229"/>
    </row>
    <row r="19" spans="1:37" s="231" customFormat="1" x14ac:dyDescent="0.15">
      <c r="A19" s="229"/>
      <c r="B19" s="229"/>
      <c r="C19" s="722"/>
      <c r="D19" s="722"/>
      <c r="E19" s="722"/>
      <c r="F19" s="722"/>
      <c r="G19" s="722"/>
      <c r="H19" s="240"/>
      <c r="I19" s="241" t="s">
        <v>392</v>
      </c>
      <c r="J19" s="242" t="s">
        <v>393</v>
      </c>
      <c r="K19" s="243"/>
      <c r="L19" s="244" t="s">
        <v>392</v>
      </c>
      <c r="M19" s="723"/>
      <c r="N19" s="724"/>
      <c r="O19" s="724"/>
      <c r="P19" s="724"/>
      <c r="Q19" s="724"/>
      <c r="R19" s="240"/>
      <c r="S19" s="241" t="s">
        <v>392</v>
      </c>
      <c r="T19" s="242" t="s">
        <v>393</v>
      </c>
      <c r="U19" s="243"/>
      <c r="V19" s="244" t="s">
        <v>392</v>
      </c>
      <c r="W19" s="229"/>
      <c r="X19" s="229"/>
      <c r="Y19" s="229"/>
      <c r="Z19" s="229"/>
    </row>
    <row r="20" spans="1:37" s="231" customFormat="1" x14ac:dyDescent="0.15">
      <c r="A20" s="229"/>
      <c r="B20" s="229"/>
      <c r="C20" s="233" t="s">
        <v>394</v>
      </c>
      <c r="D20" s="229"/>
      <c r="E20" s="229"/>
      <c r="F20" s="229"/>
      <c r="G20" s="229"/>
      <c r="H20" s="229"/>
      <c r="I20" s="229"/>
      <c r="J20" s="229"/>
      <c r="K20" s="229"/>
      <c r="L20" s="229"/>
      <c r="M20" s="229"/>
      <c r="N20" s="229"/>
      <c r="O20" s="229"/>
      <c r="P20" s="229"/>
      <c r="Q20" s="229"/>
      <c r="R20" s="229"/>
      <c r="S20" s="229"/>
      <c r="T20" s="229"/>
      <c r="U20" s="229"/>
      <c r="V20" s="229"/>
      <c r="W20" s="229"/>
      <c r="X20" s="229"/>
      <c r="Y20" s="229"/>
      <c r="Z20" s="229"/>
    </row>
    <row r="21" spans="1:37" s="231" customFormat="1" x14ac:dyDescent="0.15">
      <c r="A21" s="229"/>
      <c r="B21" s="229"/>
      <c r="C21" s="233" t="s">
        <v>395</v>
      </c>
      <c r="D21" s="229"/>
      <c r="E21" s="229"/>
      <c r="F21" s="229"/>
      <c r="G21" s="229"/>
      <c r="H21" s="229"/>
      <c r="I21" s="229"/>
      <c r="J21" s="229"/>
      <c r="K21" s="229"/>
      <c r="L21" s="229"/>
      <c r="M21" s="229"/>
      <c r="N21" s="229"/>
      <c r="O21" s="229"/>
      <c r="P21" s="229"/>
      <c r="Q21" s="229"/>
      <c r="R21" s="229"/>
      <c r="S21" s="229"/>
      <c r="T21" s="229"/>
      <c r="U21" s="229"/>
      <c r="V21" s="229"/>
      <c r="W21" s="229"/>
      <c r="X21" s="229"/>
      <c r="Y21" s="229"/>
      <c r="Z21" s="229"/>
    </row>
    <row r="22" spans="1:37" s="231" customFormat="1" ht="8.4499999999999993" customHeight="1" x14ac:dyDescent="0.15">
      <c r="A22" s="229"/>
      <c r="B22" s="229"/>
      <c r="C22" s="233"/>
      <c r="D22" s="229"/>
      <c r="E22" s="229"/>
      <c r="F22" s="229"/>
      <c r="G22" s="229"/>
      <c r="H22" s="229"/>
      <c r="I22" s="229"/>
      <c r="J22" s="229"/>
      <c r="K22" s="229"/>
      <c r="L22" s="229"/>
      <c r="M22" s="229"/>
      <c r="N22" s="229"/>
      <c r="O22" s="229"/>
      <c r="P22" s="229"/>
      <c r="Q22" s="229"/>
      <c r="R22" s="229"/>
      <c r="S22" s="229"/>
      <c r="T22" s="229"/>
      <c r="U22" s="229"/>
      <c r="V22" s="229"/>
      <c r="W22" s="229"/>
      <c r="X22" s="229"/>
      <c r="Y22" s="229"/>
      <c r="Z22" s="229"/>
    </row>
    <row r="23" spans="1:37" ht="18.75" x14ac:dyDescent="0.15">
      <c r="B23" s="245" t="s">
        <v>396</v>
      </c>
      <c r="C23" s="246"/>
      <c r="D23" s="246"/>
      <c r="E23" s="246"/>
      <c r="F23" s="246"/>
      <c r="G23" s="247"/>
      <c r="H23" s="247"/>
      <c r="I23" s="247"/>
      <c r="J23" s="247"/>
      <c r="M23" s="246"/>
      <c r="N23" s="246"/>
      <c r="O23" s="246"/>
      <c r="P23" s="246"/>
      <c r="Q23" s="246"/>
    </row>
    <row r="24" spans="1:37" ht="30.75" customHeight="1" x14ac:dyDescent="0.15">
      <c r="B24" s="689" t="s">
        <v>386</v>
      </c>
      <c r="C24" s="690"/>
      <c r="D24" s="691"/>
      <c r="E24" s="363" t="s">
        <v>397</v>
      </c>
      <c r="F24" s="364"/>
      <c r="G24" s="363" t="s">
        <v>398</v>
      </c>
      <c r="H24" s="364"/>
      <c r="I24" s="363" t="s">
        <v>399</v>
      </c>
      <c r="J24" s="364"/>
      <c r="K24" s="363" t="s">
        <v>400</v>
      </c>
      <c r="L24" s="364"/>
      <c r="M24" s="363" t="s">
        <v>401</v>
      </c>
      <c r="N24" s="364"/>
      <c r="O24" s="689" t="s">
        <v>402</v>
      </c>
      <c r="P24" s="690"/>
      <c r="Q24" s="690"/>
      <c r="R24" s="691"/>
      <c r="S24" s="689" t="s">
        <v>403</v>
      </c>
      <c r="T24" s="690"/>
      <c r="U24" s="691"/>
      <c r="V24" s="689" t="s">
        <v>404</v>
      </c>
      <c r="W24" s="690"/>
      <c r="X24" s="691"/>
      <c r="Y24" s="689" t="s">
        <v>405</v>
      </c>
      <c r="Z24" s="690"/>
      <c r="AA24" s="691"/>
      <c r="AB24" s="689" t="s">
        <v>406</v>
      </c>
      <c r="AC24" s="690"/>
      <c r="AD24" s="691"/>
      <c r="AE24" s="689" t="s">
        <v>407</v>
      </c>
      <c r="AF24" s="690"/>
      <c r="AG24" s="691"/>
      <c r="AH24" s="689" t="s">
        <v>44</v>
      </c>
      <c r="AI24" s="690"/>
      <c r="AJ24" s="690"/>
      <c r="AK24" s="691"/>
    </row>
    <row r="25" spans="1:37" ht="30" customHeight="1" x14ac:dyDescent="0.15">
      <c r="B25" s="692"/>
      <c r="C25" s="693"/>
      <c r="D25" s="694"/>
      <c r="E25" s="365"/>
      <c r="F25" s="366"/>
      <c r="G25" s="365"/>
      <c r="H25" s="366"/>
      <c r="I25" s="365"/>
      <c r="J25" s="366"/>
      <c r="K25" s="365"/>
      <c r="L25" s="366"/>
      <c r="M25" s="365"/>
      <c r="N25" s="366"/>
      <c r="O25" s="692"/>
      <c r="P25" s="693"/>
      <c r="Q25" s="693"/>
      <c r="R25" s="694"/>
      <c r="S25" s="692"/>
      <c r="T25" s="693"/>
      <c r="U25" s="694"/>
      <c r="V25" s="692"/>
      <c r="W25" s="693"/>
      <c r="X25" s="694"/>
      <c r="Y25" s="692"/>
      <c r="Z25" s="693"/>
      <c r="AA25" s="694"/>
      <c r="AB25" s="692"/>
      <c r="AC25" s="693"/>
      <c r="AD25" s="694"/>
      <c r="AE25" s="692"/>
      <c r="AF25" s="693"/>
      <c r="AG25" s="694"/>
      <c r="AH25" s="692"/>
      <c r="AI25" s="693"/>
      <c r="AJ25" s="693"/>
      <c r="AK25" s="694"/>
    </row>
    <row r="26" spans="1:37" s="45" customFormat="1" ht="12.95" customHeight="1" x14ac:dyDescent="0.15">
      <c r="B26" s="716" t="s">
        <v>408</v>
      </c>
      <c r="C26" s="717"/>
      <c r="D26" s="718"/>
      <c r="E26" s="705">
        <v>0</v>
      </c>
      <c r="F26" s="706"/>
      <c r="G26" s="705">
        <v>0</v>
      </c>
      <c r="H26" s="706"/>
      <c r="I26" s="705">
        <v>0</v>
      </c>
      <c r="J26" s="706"/>
      <c r="K26" s="705">
        <v>0</v>
      </c>
      <c r="L26" s="706"/>
      <c r="M26" s="705">
        <v>0</v>
      </c>
      <c r="N26" s="706"/>
      <c r="O26" s="709">
        <v>800</v>
      </c>
      <c r="P26" s="710"/>
      <c r="Q26" s="677" t="s">
        <v>409</v>
      </c>
      <c r="R26" s="678"/>
      <c r="S26" s="653">
        <f>E26*O26/10</f>
        <v>0</v>
      </c>
      <c r="T26" s="654"/>
      <c r="U26" s="655"/>
      <c r="V26" s="653">
        <f>G26*O26/10</f>
        <v>0</v>
      </c>
      <c r="W26" s="654"/>
      <c r="X26" s="655"/>
      <c r="Y26" s="653">
        <f>I26*O26/10</f>
        <v>0</v>
      </c>
      <c r="Z26" s="654"/>
      <c r="AA26" s="655"/>
      <c r="AB26" s="653">
        <f>K26*O26/10</f>
        <v>0</v>
      </c>
      <c r="AC26" s="654"/>
      <c r="AD26" s="655"/>
      <c r="AE26" s="653">
        <f>M26*O26/10</f>
        <v>0</v>
      </c>
      <c r="AF26" s="654"/>
      <c r="AG26" s="655"/>
      <c r="AH26" s="699"/>
      <c r="AI26" s="700"/>
      <c r="AJ26" s="700"/>
      <c r="AK26" s="701"/>
    </row>
    <row r="27" spans="1:37" s="45" customFormat="1" ht="19.5" customHeight="1" x14ac:dyDescent="0.15">
      <c r="B27" s="719"/>
      <c r="C27" s="720"/>
      <c r="D27" s="721"/>
      <c r="E27" s="707"/>
      <c r="F27" s="708"/>
      <c r="G27" s="707"/>
      <c r="H27" s="708"/>
      <c r="I27" s="707"/>
      <c r="J27" s="708"/>
      <c r="K27" s="707"/>
      <c r="L27" s="708"/>
      <c r="M27" s="707"/>
      <c r="N27" s="708"/>
      <c r="O27" s="711"/>
      <c r="P27" s="712"/>
      <c r="Q27" s="679"/>
      <c r="R27" s="680"/>
      <c r="S27" s="656"/>
      <c r="T27" s="657"/>
      <c r="U27" s="658"/>
      <c r="V27" s="656"/>
      <c r="W27" s="657"/>
      <c r="X27" s="658"/>
      <c r="Y27" s="656"/>
      <c r="Z27" s="657"/>
      <c r="AA27" s="658"/>
      <c r="AB27" s="656"/>
      <c r="AC27" s="657"/>
      <c r="AD27" s="658"/>
      <c r="AE27" s="656"/>
      <c r="AF27" s="657"/>
      <c r="AG27" s="658"/>
      <c r="AH27" s="713"/>
      <c r="AI27" s="714"/>
      <c r="AJ27" s="714"/>
      <c r="AK27" s="715"/>
    </row>
    <row r="28" spans="1:37" s="45" customFormat="1" ht="12.95" customHeight="1" x14ac:dyDescent="0.15">
      <c r="B28" s="681" t="s">
        <v>369</v>
      </c>
      <c r="C28" s="681"/>
      <c r="D28" s="681"/>
      <c r="E28" s="705">
        <v>0</v>
      </c>
      <c r="F28" s="706"/>
      <c r="G28" s="705">
        <v>0</v>
      </c>
      <c r="H28" s="706"/>
      <c r="I28" s="705">
        <v>0</v>
      </c>
      <c r="J28" s="706"/>
      <c r="K28" s="705">
        <v>0</v>
      </c>
      <c r="L28" s="706"/>
      <c r="M28" s="705">
        <v>0</v>
      </c>
      <c r="N28" s="706"/>
      <c r="O28" s="709">
        <v>4000</v>
      </c>
      <c r="P28" s="710"/>
      <c r="Q28" s="677" t="s">
        <v>409</v>
      </c>
      <c r="R28" s="678"/>
      <c r="S28" s="653">
        <f>E28*O28/10</f>
        <v>0</v>
      </c>
      <c r="T28" s="654"/>
      <c r="U28" s="655"/>
      <c r="V28" s="653">
        <f>G28*O28/10</f>
        <v>0</v>
      </c>
      <c r="W28" s="654"/>
      <c r="X28" s="655"/>
      <c r="Y28" s="653">
        <f>I28*O28/10</f>
        <v>0</v>
      </c>
      <c r="Z28" s="654"/>
      <c r="AA28" s="655"/>
      <c r="AB28" s="653">
        <f>K28*O28/10</f>
        <v>0</v>
      </c>
      <c r="AC28" s="654"/>
      <c r="AD28" s="655"/>
      <c r="AE28" s="653">
        <f>M28*O28/10</f>
        <v>0</v>
      </c>
      <c r="AF28" s="654"/>
      <c r="AG28" s="655"/>
      <c r="AH28" s="699"/>
      <c r="AI28" s="700"/>
      <c r="AJ28" s="700"/>
      <c r="AK28" s="701"/>
    </row>
    <row r="29" spans="1:37" s="45" customFormat="1" ht="19.5" customHeight="1" x14ac:dyDescent="0.15">
      <c r="B29" s="681"/>
      <c r="C29" s="681"/>
      <c r="D29" s="681"/>
      <c r="E29" s="707"/>
      <c r="F29" s="708"/>
      <c r="G29" s="707"/>
      <c r="H29" s="708"/>
      <c r="I29" s="707"/>
      <c r="J29" s="708"/>
      <c r="K29" s="707"/>
      <c r="L29" s="708"/>
      <c r="M29" s="707"/>
      <c r="N29" s="708"/>
      <c r="O29" s="711"/>
      <c r="P29" s="712"/>
      <c r="Q29" s="679"/>
      <c r="R29" s="680"/>
      <c r="S29" s="656"/>
      <c r="T29" s="657"/>
      <c r="U29" s="658"/>
      <c r="V29" s="656"/>
      <c r="W29" s="657"/>
      <c r="X29" s="658"/>
      <c r="Y29" s="656"/>
      <c r="Z29" s="657"/>
      <c r="AA29" s="658"/>
      <c r="AB29" s="656"/>
      <c r="AC29" s="657"/>
      <c r="AD29" s="658"/>
      <c r="AE29" s="656"/>
      <c r="AF29" s="657"/>
      <c r="AG29" s="658"/>
      <c r="AH29" s="713"/>
      <c r="AI29" s="714"/>
      <c r="AJ29" s="714"/>
      <c r="AK29" s="715"/>
    </row>
    <row r="30" spans="1:37" s="45" customFormat="1" ht="12.95" customHeight="1" x14ac:dyDescent="0.15">
      <c r="B30" s="681" t="s">
        <v>317</v>
      </c>
      <c r="C30" s="681"/>
      <c r="D30" s="681"/>
      <c r="E30" s="705">
        <v>0</v>
      </c>
      <c r="F30" s="706"/>
      <c r="G30" s="705">
        <v>0</v>
      </c>
      <c r="H30" s="706"/>
      <c r="I30" s="705">
        <v>0</v>
      </c>
      <c r="J30" s="706"/>
      <c r="K30" s="705">
        <v>0</v>
      </c>
      <c r="L30" s="706"/>
      <c r="M30" s="705">
        <v>0</v>
      </c>
      <c r="N30" s="706"/>
      <c r="O30" s="709">
        <v>8000</v>
      </c>
      <c r="P30" s="710"/>
      <c r="Q30" s="677" t="s">
        <v>409</v>
      </c>
      <c r="R30" s="678"/>
      <c r="S30" s="653">
        <f>E30*O30/10</f>
        <v>0</v>
      </c>
      <c r="T30" s="654"/>
      <c r="U30" s="655"/>
      <c r="V30" s="653">
        <f>G30*O30/10</f>
        <v>0</v>
      </c>
      <c r="W30" s="654"/>
      <c r="X30" s="655"/>
      <c r="Y30" s="653">
        <f>I30*O30/10</f>
        <v>0</v>
      </c>
      <c r="Z30" s="654"/>
      <c r="AA30" s="655"/>
      <c r="AB30" s="653">
        <f>K30*O30/10</f>
        <v>0</v>
      </c>
      <c r="AC30" s="654"/>
      <c r="AD30" s="655"/>
      <c r="AE30" s="653">
        <f>M30*O30/10</f>
        <v>0</v>
      </c>
      <c r="AF30" s="654"/>
      <c r="AG30" s="655"/>
      <c r="AH30" s="699"/>
      <c r="AI30" s="700"/>
      <c r="AJ30" s="700"/>
      <c r="AK30" s="701"/>
    </row>
    <row r="31" spans="1:37" s="45" customFormat="1" ht="19.5" customHeight="1" x14ac:dyDescent="0.15">
      <c r="B31" s="685"/>
      <c r="C31" s="685"/>
      <c r="D31" s="685"/>
      <c r="E31" s="707"/>
      <c r="F31" s="708"/>
      <c r="G31" s="707"/>
      <c r="H31" s="708"/>
      <c r="I31" s="707"/>
      <c r="J31" s="708"/>
      <c r="K31" s="707"/>
      <c r="L31" s="708"/>
      <c r="M31" s="707"/>
      <c r="N31" s="708"/>
      <c r="O31" s="711"/>
      <c r="P31" s="712"/>
      <c r="Q31" s="679"/>
      <c r="R31" s="680"/>
      <c r="S31" s="656"/>
      <c r="T31" s="657"/>
      <c r="U31" s="658"/>
      <c r="V31" s="656"/>
      <c r="W31" s="657"/>
      <c r="X31" s="658"/>
      <c r="Y31" s="656"/>
      <c r="Z31" s="657"/>
      <c r="AA31" s="658"/>
      <c r="AB31" s="656"/>
      <c r="AC31" s="657"/>
      <c r="AD31" s="658"/>
      <c r="AE31" s="656"/>
      <c r="AF31" s="657"/>
      <c r="AG31" s="658"/>
      <c r="AH31" s="702"/>
      <c r="AI31" s="703"/>
      <c r="AJ31" s="703"/>
      <c r="AK31" s="704"/>
    </row>
    <row r="32" spans="1:37" s="45" customFormat="1" ht="12.95" customHeight="1" x14ac:dyDescent="0.15">
      <c r="B32" s="681" t="s">
        <v>318</v>
      </c>
      <c r="C32" s="681"/>
      <c r="D32" s="681"/>
      <c r="E32" s="705">
        <v>0</v>
      </c>
      <c r="F32" s="706"/>
      <c r="G32" s="705">
        <v>0</v>
      </c>
      <c r="H32" s="706"/>
      <c r="I32" s="705">
        <v>0</v>
      </c>
      <c r="J32" s="706"/>
      <c r="K32" s="705">
        <v>0</v>
      </c>
      <c r="L32" s="706"/>
      <c r="M32" s="705">
        <v>0</v>
      </c>
      <c r="N32" s="706"/>
      <c r="O32" s="709">
        <v>3000</v>
      </c>
      <c r="P32" s="710"/>
      <c r="Q32" s="677" t="s">
        <v>409</v>
      </c>
      <c r="R32" s="678"/>
      <c r="S32" s="653">
        <f>E32*O32/10</f>
        <v>0</v>
      </c>
      <c r="T32" s="654"/>
      <c r="U32" s="655"/>
      <c r="V32" s="653">
        <f>G32*O32/10</f>
        <v>0</v>
      </c>
      <c r="W32" s="654"/>
      <c r="X32" s="655"/>
      <c r="Y32" s="653">
        <f>I32*O32/10</f>
        <v>0</v>
      </c>
      <c r="Z32" s="654"/>
      <c r="AA32" s="655"/>
      <c r="AB32" s="653">
        <f>K32*O32/10</f>
        <v>0</v>
      </c>
      <c r="AC32" s="654"/>
      <c r="AD32" s="655"/>
      <c r="AE32" s="653">
        <f>M32*O32/10</f>
        <v>0</v>
      </c>
      <c r="AF32" s="654"/>
      <c r="AG32" s="655"/>
      <c r="AH32" s="699"/>
      <c r="AI32" s="700"/>
      <c r="AJ32" s="700"/>
      <c r="AK32" s="701"/>
    </row>
    <row r="33" spans="2:39" s="45" customFormat="1" ht="19.5" customHeight="1" x14ac:dyDescent="0.15">
      <c r="B33" s="681"/>
      <c r="C33" s="681"/>
      <c r="D33" s="681"/>
      <c r="E33" s="707"/>
      <c r="F33" s="708"/>
      <c r="G33" s="707"/>
      <c r="H33" s="708"/>
      <c r="I33" s="707"/>
      <c r="J33" s="708"/>
      <c r="K33" s="707"/>
      <c r="L33" s="708"/>
      <c r="M33" s="707"/>
      <c r="N33" s="708"/>
      <c r="O33" s="711"/>
      <c r="P33" s="712"/>
      <c r="Q33" s="679"/>
      <c r="R33" s="680"/>
      <c r="S33" s="656"/>
      <c r="T33" s="657"/>
      <c r="U33" s="658"/>
      <c r="V33" s="656"/>
      <c r="W33" s="657"/>
      <c r="X33" s="658"/>
      <c r="Y33" s="656"/>
      <c r="Z33" s="657"/>
      <c r="AA33" s="658"/>
      <c r="AB33" s="656"/>
      <c r="AC33" s="657"/>
      <c r="AD33" s="658"/>
      <c r="AE33" s="656"/>
      <c r="AF33" s="657"/>
      <c r="AG33" s="658"/>
      <c r="AH33" s="702"/>
      <c r="AI33" s="703"/>
      <c r="AJ33" s="703"/>
      <c r="AK33" s="704"/>
    </row>
    <row r="34" spans="2:39" s="45" customFormat="1" ht="18" customHeight="1" x14ac:dyDescent="0.15">
      <c r="B34" s="681" t="s">
        <v>410</v>
      </c>
      <c r="C34" s="681"/>
      <c r="D34" s="681"/>
      <c r="E34" s="705">
        <v>0</v>
      </c>
      <c r="F34" s="706"/>
      <c r="G34" s="705">
        <v>0</v>
      </c>
      <c r="H34" s="706"/>
      <c r="I34" s="705">
        <v>0</v>
      </c>
      <c r="J34" s="706"/>
      <c r="K34" s="705">
        <v>0</v>
      </c>
      <c r="L34" s="706"/>
      <c r="M34" s="705">
        <v>0</v>
      </c>
      <c r="N34" s="706"/>
      <c r="O34" s="709">
        <v>4000</v>
      </c>
      <c r="P34" s="710"/>
      <c r="Q34" s="677" t="s">
        <v>409</v>
      </c>
      <c r="R34" s="678"/>
      <c r="S34" s="653">
        <f>E34*O34/10</f>
        <v>0</v>
      </c>
      <c r="T34" s="654"/>
      <c r="U34" s="655"/>
      <c r="V34" s="653">
        <f>G34*O34/10</f>
        <v>0</v>
      </c>
      <c r="W34" s="654"/>
      <c r="X34" s="655"/>
      <c r="Y34" s="653">
        <f>I34*O34/10</f>
        <v>0</v>
      </c>
      <c r="Z34" s="654"/>
      <c r="AA34" s="655"/>
      <c r="AB34" s="653">
        <f>K34*O34/10</f>
        <v>0</v>
      </c>
      <c r="AC34" s="654"/>
      <c r="AD34" s="655"/>
      <c r="AE34" s="653">
        <f>M34*O34/10</f>
        <v>0</v>
      </c>
      <c r="AF34" s="654"/>
      <c r="AG34" s="655"/>
      <c r="AH34" s="699"/>
      <c r="AI34" s="700"/>
      <c r="AJ34" s="700"/>
      <c r="AK34" s="701"/>
    </row>
    <row r="35" spans="2:39" s="45" customFormat="1" ht="22.5" customHeight="1" x14ac:dyDescent="0.15">
      <c r="B35" s="681"/>
      <c r="C35" s="681"/>
      <c r="D35" s="681"/>
      <c r="E35" s="707"/>
      <c r="F35" s="708"/>
      <c r="G35" s="707"/>
      <c r="H35" s="708"/>
      <c r="I35" s="707"/>
      <c r="J35" s="708"/>
      <c r="K35" s="707"/>
      <c r="L35" s="708"/>
      <c r="M35" s="707"/>
      <c r="N35" s="708"/>
      <c r="O35" s="711"/>
      <c r="P35" s="712"/>
      <c r="Q35" s="679"/>
      <c r="R35" s="680"/>
      <c r="S35" s="656"/>
      <c r="T35" s="657"/>
      <c r="U35" s="658"/>
      <c r="V35" s="656"/>
      <c r="W35" s="657"/>
      <c r="X35" s="658"/>
      <c r="Y35" s="656"/>
      <c r="Z35" s="657"/>
      <c r="AA35" s="658"/>
      <c r="AB35" s="656"/>
      <c r="AC35" s="657"/>
      <c r="AD35" s="658"/>
      <c r="AE35" s="656"/>
      <c r="AF35" s="657"/>
      <c r="AG35" s="658"/>
      <c r="AH35" s="702"/>
      <c r="AI35" s="703"/>
      <c r="AJ35" s="703"/>
      <c r="AK35" s="704"/>
    </row>
    <row r="36" spans="2:39" s="45" customFormat="1" ht="18" customHeight="1" x14ac:dyDescent="0.15">
      <c r="B36" s="681" t="s">
        <v>411</v>
      </c>
      <c r="C36" s="681"/>
      <c r="D36" s="681"/>
      <c r="E36" s="705">
        <v>0</v>
      </c>
      <c r="F36" s="706"/>
      <c r="G36" s="705">
        <v>0</v>
      </c>
      <c r="H36" s="706"/>
      <c r="I36" s="705">
        <v>0</v>
      </c>
      <c r="J36" s="706"/>
      <c r="K36" s="705">
        <v>0</v>
      </c>
      <c r="L36" s="706"/>
      <c r="M36" s="705">
        <v>0</v>
      </c>
      <c r="N36" s="706"/>
      <c r="O36" s="709">
        <v>3000</v>
      </c>
      <c r="P36" s="710"/>
      <c r="Q36" s="677" t="s">
        <v>409</v>
      </c>
      <c r="R36" s="678"/>
      <c r="S36" s="653">
        <f>E36*O36/10</f>
        <v>0</v>
      </c>
      <c r="T36" s="654"/>
      <c r="U36" s="655"/>
      <c r="V36" s="653">
        <f>G36*O36/10</f>
        <v>0</v>
      </c>
      <c r="W36" s="654"/>
      <c r="X36" s="655"/>
      <c r="Y36" s="653">
        <f>I36*O36/10</f>
        <v>0</v>
      </c>
      <c r="Z36" s="654"/>
      <c r="AA36" s="655"/>
      <c r="AB36" s="653">
        <f>K36*O36/10</f>
        <v>0</v>
      </c>
      <c r="AC36" s="654"/>
      <c r="AD36" s="655"/>
      <c r="AE36" s="653">
        <f>M36*O36/10</f>
        <v>0</v>
      </c>
      <c r="AF36" s="654"/>
      <c r="AG36" s="655"/>
      <c r="AH36" s="699"/>
      <c r="AI36" s="700"/>
      <c r="AJ36" s="700"/>
      <c r="AK36" s="701"/>
    </row>
    <row r="37" spans="2:39" s="45" customFormat="1" ht="22.5" customHeight="1" thickBot="1" x14ac:dyDescent="0.2">
      <c r="B37" s="681"/>
      <c r="C37" s="681"/>
      <c r="D37" s="681"/>
      <c r="E37" s="707"/>
      <c r="F37" s="708"/>
      <c r="G37" s="707"/>
      <c r="H37" s="708"/>
      <c r="I37" s="707"/>
      <c r="J37" s="708"/>
      <c r="K37" s="707"/>
      <c r="L37" s="708"/>
      <c r="M37" s="707"/>
      <c r="N37" s="708"/>
      <c r="O37" s="711"/>
      <c r="P37" s="712"/>
      <c r="Q37" s="679"/>
      <c r="R37" s="680"/>
      <c r="S37" s="656"/>
      <c r="T37" s="657"/>
      <c r="U37" s="658"/>
      <c r="V37" s="656"/>
      <c r="W37" s="657"/>
      <c r="X37" s="658"/>
      <c r="Y37" s="656"/>
      <c r="Z37" s="657"/>
      <c r="AA37" s="658"/>
      <c r="AB37" s="656"/>
      <c r="AC37" s="657"/>
      <c r="AD37" s="658"/>
      <c r="AE37" s="656"/>
      <c r="AF37" s="657"/>
      <c r="AG37" s="658"/>
      <c r="AH37" s="702"/>
      <c r="AI37" s="703"/>
      <c r="AJ37" s="703"/>
      <c r="AK37" s="704"/>
    </row>
    <row r="38" spans="2:39" s="45" customFormat="1" ht="19.5" customHeight="1" thickTop="1" x14ac:dyDescent="0.45">
      <c r="B38" s="682" t="s">
        <v>124</v>
      </c>
      <c r="C38" s="683"/>
      <c r="D38" s="684"/>
      <c r="E38" s="697">
        <f>SUM(E26:F37)</f>
        <v>0</v>
      </c>
      <c r="F38" s="698"/>
      <c r="G38" s="697">
        <f>SUM(G26:H37)</f>
        <v>0</v>
      </c>
      <c r="H38" s="698"/>
      <c r="I38" s="697">
        <f>SUM(I26:J37)</f>
        <v>0</v>
      </c>
      <c r="J38" s="698"/>
      <c r="K38" s="697">
        <f>SUM(K26:L37)</f>
        <v>0</v>
      </c>
      <c r="L38" s="698"/>
      <c r="M38" s="697">
        <f>SUM(M26:N37)</f>
        <v>0</v>
      </c>
      <c r="N38" s="698"/>
      <c r="O38" s="667"/>
      <c r="P38" s="668"/>
      <c r="Q38" s="668"/>
      <c r="R38" s="248"/>
      <c r="S38" s="648">
        <f>SUM(S26:U37)</f>
        <v>0</v>
      </c>
      <c r="T38" s="649"/>
      <c r="U38" s="649"/>
      <c r="V38" s="648">
        <f>SUM(V26:X37)</f>
        <v>0</v>
      </c>
      <c r="W38" s="649"/>
      <c r="X38" s="649"/>
      <c r="Y38" s="648">
        <f>SUM(Y26:AA37)</f>
        <v>0</v>
      </c>
      <c r="Z38" s="649"/>
      <c r="AA38" s="649"/>
      <c r="AB38" s="648">
        <f>SUM(AB26:AD37)</f>
        <v>0</v>
      </c>
      <c r="AC38" s="649"/>
      <c r="AD38" s="649"/>
      <c r="AE38" s="648">
        <f>SUM(AE26:AG37)</f>
        <v>0</v>
      </c>
      <c r="AF38" s="649"/>
      <c r="AG38" s="649"/>
      <c r="AH38" s="650"/>
      <c r="AI38" s="651"/>
      <c r="AJ38" s="651"/>
      <c r="AK38" s="652"/>
    </row>
    <row r="39" spans="2:39" ht="12.95" customHeight="1" x14ac:dyDescent="0.4">
      <c r="B39" s="249"/>
      <c r="C39" s="249"/>
      <c r="D39" s="249"/>
      <c r="E39" s="250"/>
      <c r="F39" s="250"/>
      <c r="G39" s="250"/>
      <c r="H39" s="250"/>
      <c r="I39" s="250"/>
      <c r="J39" s="250"/>
      <c r="K39" s="250"/>
      <c r="L39" s="250"/>
      <c r="M39" s="250"/>
      <c r="N39" s="250"/>
      <c r="O39" s="251"/>
      <c r="P39" s="251"/>
      <c r="Q39" s="251"/>
      <c r="R39" s="252"/>
      <c r="S39" s="253"/>
      <c r="T39" s="253"/>
      <c r="U39" s="253"/>
      <c r="V39" s="253"/>
      <c r="W39" s="253"/>
      <c r="X39" s="253"/>
      <c r="Y39" s="253"/>
      <c r="Z39" s="253"/>
      <c r="AA39" s="253"/>
      <c r="AB39" s="253"/>
      <c r="AC39" s="253"/>
      <c r="AD39" s="253"/>
      <c r="AE39" s="253"/>
      <c r="AF39" s="253"/>
      <c r="AG39" s="253"/>
      <c r="AH39" s="254"/>
      <c r="AI39" s="254"/>
      <c r="AJ39" s="254"/>
      <c r="AK39" s="254"/>
    </row>
    <row r="40" spans="2:39" ht="19.5" customHeight="1" x14ac:dyDescent="0.15">
      <c r="B40" s="255" t="s">
        <v>412</v>
      </c>
      <c r="C40" s="256"/>
      <c r="D40" s="256"/>
      <c r="E40" s="256"/>
      <c r="F40" s="256"/>
      <c r="G40" s="257"/>
      <c r="H40" s="257"/>
      <c r="I40" s="257"/>
      <c r="J40" s="257"/>
      <c r="K40" s="111"/>
      <c r="L40" s="111"/>
      <c r="M40" s="256"/>
      <c r="N40" s="256"/>
      <c r="O40" s="256"/>
      <c r="P40" s="256"/>
      <c r="Q40" s="256"/>
      <c r="R40" s="111"/>
      <c r="S40" s="111"/>
      <c r="T40" s="111"/>
      <c r="U40" s="111"/>
      <c r="V40" s="111"/>
      <c r="W40" s="111"/>
      <c r="X40" s="111"/>
      <c r="Y40" s="111"/>
      <c r="Z40" s="111"/>
      <c r="AA40" s="111"/>
      <c r="AB40" s="111"/>
      <c r="AC40" s="111"/>
      <c r="AD40" s="111"/>
      <c r="AE40" s="111"/>
      <c r="AF40" s="111"/>
      <c r="AG40" s="111"/>
      <c r="AH40" s="111"/>
      <c r="AI40" s="111"/>
      <c r="AJ40" s="111"/>
      <c r="AK40" s="111"/>
    </row>
    <row r="41" spans="2:39" ht="19.5" customHeight="1" x14ac:dyDescent="0.15">
      <c r="B41" s="696" t="s">
        <v>413</v>
      </c>
      <c r="C41" s="696"/>
      <c r="D41" s="696"/>
      <c r="E41" s="696"/>
      <c r="F41" s="696"/>
      <c r="G41" s="696"/>
      <c r="H41" s="696"/>
      <c r="I41" s="696"/>
      <c r="J41" s="696"/>
      <c r="K41" s="696"/>
      <c r="L41" s="696"/>
      <c r="M41" s="696"/>
      <c r="N41" s="696"/>
      <c r="O41" s="696"/>
      <c r="P41" s="696"/>
      <c r="Q41" s="696"/>
      <c r="R41" s="696"/>
      <c r="S41" s="696"/>
      <c r="T41" s="696"/>
      <c r="U41" s="696"/>
      <c r="V41" s="696"/>
      <c r="W41" s="111"/>
      <c r="X41" s="111"/>
      <c r="Y41" s="111"/>
      <c r="Z41" s="111"/>
      <c r="AA41" s="111"/>
      <c r="AB41" s="111"/>
      <c r="AC41" s="111"/>
      <c r="AD41" s="111"/>
      <c r="AE41" s="111"/>
      <c r="AF41" s="111"/>
      <c r="AG41" s="111"/>
      <c r="AH41" s="111"/>
      <c r="AI41" s="111"/>
      <c r="AJ41" s="111"/>
      <c r="AK41" s="111"/>
    </row>
    <row r="42" spans="2:39" ht="30" customHeight="1" x14ac:dyDescent="0.15">
      <c r="B42" s="689" t="s">
        <v>386</v>
      </c>
      <c r="C42" s="690"/>
      <c r="D42" s="691"/>
      <c r="E42" s="363" t="s">
        <v>414</v>
      </c>
      <c r="F42" s="364"/>
      <c r="G42" s="363" t="s">
        <v>415</v>
      </c>
      <c r="H42" s="364"/>
      <c r="I42" s="363" t="s">
        <v>416</v>
      </c>
      <c r="J42" s="364"/>
      <c r="K42" s="363" t="s">
        <v>417</v>
      </c>
      <c r="L42" s="364"/>
      <c r="M42" s="363" t="s">
        <v>418</v>
      </c>
      <c r="N42" s="364"/>
      <c r="O42" s="689" t="s">
        <v>402</v>
      </c>
      <c r="P42" s="690"/>
      <c r="Q42" s="690"/>
      <c r="R42" s="691"/>
      <c r="S42" s="689" t="s">
        <v>419</v>
      </c>
      <c r="T42" s="690"/>
      <c r="U42" s="690"/>
      <c r="V42" s="689" t="s">
        <v>420</v>
      </c>
      <c r="W42" s="690"/>
      <c r="X42" s="690"/>
      <c r="Y42" s="689" t="s">
        <v>421</v>
      </c>
      <c r="Z42" s="690"/>
      <c r="AA42" s="690"/>
      <c r="AB42" s="689" t="s">
        <v>422</v>
      </c>
      <c r="AC42" s="690"/>
      <c r="AD42" s="690"/>
      <c r="AE42" s="689" t="s">
        <v>423</v>
      </c>
      <c r="AF42" s="690"/>
      <c r="AG42" s="690"/>
      <c r="AH42" s="689" t="s">
        <v>44</v>
      </c>
      <c r="AI42" s="690"/>
      <c r="AJ42" s="690"/>
      <c r="AK42" s="691"/>
      <c r="AM42" s="695"/>
    </row>
    <row r="43" spans="2:39" ht="30" customHeight="1" x14ac:dyDescent="0.15">
      <c r="B43" s="692"/>
      <c r="C43" s="693"/>
      <c r="D43" s="694"/>
      <c r="E43" s="365"/>
      <c r="F43" s="366"/>
      <c r="G43" s="365"/>
      <c r="H43" s="366"/>
      <c r="I43" s="365"/>
      <c r="J43" s="366"/>
      <c r="K43" s="365"/>
      <c r="L43" s="366"/>
      <c r="M43" s="365"/>
      <c r="N43" s="366"/>
      <c r="O43" s="692"/>
      <c r="P43" s="693"/>
      <c r="Q43" s="693"/>
      <c r="R43" s="694"/>
      <c r="S43" s="692"/>
      <c r="T43" s="693"/>
      <c r="U43" s="693"/>
      <c r="V43" s="692"/>
      <c r="W43" s="693"/>
      <c r="X43" s="693"/>
      <c r="Y43" s="692"/>
      <c r="Z43" s="693"/>
      <c r="AA43" s="693"/>
      <c r="AB43" s="692"/>
      <c r="AC43" s="693"/>
      <c r="AD43" s="693"/>
      <c r="AE43" s="692"/>
      <c r="AF43" s="693"/>
      <c r="AG43" s="693"/>
      <c r="AH43" s="692"/>
      <c r="AI43" s="693"/>
      <c r="AJ43" s="693"/>
      <c r="AK43" s="694"/>
      <c r="AM43" s="695"/>
    </row>
    <row r="44" spans="2:39" s="45" customFormat="1" ht="12.95" customHeight="1" x14ac:dyDescent="0.15">
      <c r="B44" s="681" t="s">
        <v>408</v>
      </c>
      <c r="C44" s="681"/>
      <c r="D44" s="681"/>
      <c r="E44" s="669">
        <v>0</v>
      </c>
      <c r="F44" s="670"/>
      <c r="G44" s="669">
        <v>0</v>
      </c>
      <c r="H44" s="670"/>
      <c r="I44" s="669">
        <v>0</v>
      </c>
      <c r="J44" s="670"/>
      <c r="K44" s="669">
        <v>0</v>
      </c>
      <c r="L44" s="670"/>
      <c r="M44" s="669">
        <v>0</v>
      </c>
      <c r="N44" s="670"/>
      <c r="O44" s="673">
        <v>800</v>
      </c>
      <c r="P44" s="674"/>
      <c r="Q44" s="677" t="s">
        <v>409</v>
      </c>
      <c r="R44" s="678"/>
      <c r="S44" s="653">
        <f>E44*O44/10</f>
        <v>0</v>
      </c>
      <c r="T44" s="654"/>
      <c r="U44" s="655"/>
      <c r="V44" s="653">
        <f>G44*O44/10</f>
        <v>0</v>
      </c>
      <c r="W44" s="654"/>
      <c r="X44" s="655"/>
      <c r="Y44" s="653">
        <f>I44*O44/10</f>
        <v>0</v>
      </c>
      <c r="Z44" s="654"/>
      <c r="AA44" s="655"/>
      <c r="AB44" s="653">
        <f>K44*O44/10</f>
        <v>0</v>
      </c>
      <c r="AC44" s="654"/>
      <c r="AD44" s="655"/>
      <c r="AE44" s="653">
        <f>M44*O44/10</f>
        <v>0</v>
      </c>
      <c r="AF44" s="654"/>
      <c r="AG44" s="655"/>
      <c r="AH44" s="659"/>
      <c r="AI44" s="660"/>
      <c r="AJ44" s="660"/>
      <c r="AK44" s="661"/>
    </row>
    <row r="45" spans="2:39" s="45" customFormat="1" ht="19.5" customHeight="1" x14ac:dyDescent="0.15">
      <c r="B45" s="681"/>
      <c r="C45" s="681"/>
      <c r="D45" s="681"/>
      <c r="E45" s="671"/>
      <c r="F45" s="672"/>
      <c r="G45" s="671"/>
      <c r="H45" s="672"/>
      <c r="I45" s="671"/>
      <c r="J45" s="672"/>
      <c r="K45" s="671"/>
      <c r="L45" s="672"/>
      <c r="M45" s="671"/>
      <c r="N45" s="672"/>
      <c r="O45" s="675"/>
      <c r="P45" s="676"/>
      <c r="Q45" s="679"/>
      <c r="R45" s="680"/>
      <c r="S45" s="656"/>
      <c r="T45" s="657"/>
      <c r="U45" s="658"/>
      <c r="V45" s="656"/>
      <c r="W45" s="657"/>
      <c r="X45" s="658"/>
      <c r="Y45" s="656"/>
      <c r="Z45" s="657"/>
      <c r="AA45" s="658"/>
      <c r="AB45" s="656"/>
      <c r="AC45" s="657"/>
      <c r="AD45" s="658"/>
      <c r="AE45" s="656"/>
      <c r="AF45" s="657"/>
      <c r="AG45" s="658"/>
      <c r="AH45" s="686"/>
      <c r="AI45" s="687"/>
      <c r="AJ45" s="687"/>
      <c r="AK45" s="688"/>
    </row>
    <row r="46" spans="2:39" s="45" customFormat="1" ht="12.95" customHeight="1" x14ac:dyDescent="0.15">
      <c r="B46" s="681" t="s">
        <v>369</v>
      </c>
      <c r="C46" s="681"/>
      <c r="D46" s="681"/>
      <c r="E46" s="669">
        <v>0</v>
      </c>
      <c r="F46" s="670"/>
      <c r="G46" s="669">
        <v>0</v>
      </c>
      <c r="H46" s="670"/>
      <c r="I46" s="669">
        <v>0</v>
      </c>
      <c r="J46" s="670"/>
      <c r="K46" s="669">
        <v>0</v>
      </c>
      <c r="L46" s="670"/>
      <c r="M46" s="669">
        <v>0</v>
      </c>
      <c r="N46" s="670"/>
      <c r="O46" s="673">
        <v>4000</v>
      </c>
      <c r="P46" s="674"/>
      <c r="Q46" s="677" t="s">
        <v>409</v>
      </c>
      <c r="R46" s="678"/>
      <c r="S46" s="653">
        <f>E46*O46/10</f>
        <v>0</v>
      </c>
      <c r="T46" s="654"/>
      <c r="U46" s="655"/>
      <c r="V46" s="653">
        <f>G46*O46/10</f>
        <v>0</v>
      </c>
      <c r="W46" s="654"/>
      <c r="X46" s="655"/>
      <c r="Y46" s="653">
        <f>I46*O46/10</f>
        <v>0</v>
      </c>
      <c r="Z46" s="654"/>
      <c r="AA46" s="655"/>
      <c r="AB46" s="653">
        <f>K46*O46/10</f>
        <v>0</v>
      </c>
      <c r="AC46" s="654"/>
      <c r="AD46" s="655"/>
      <c r="AE46" s="653">
        <f>M46*O46/10</f>
        <v>0</v>
      </c>
      <c r="AF46" s="654"/>
      <c r="AG46" s="655"/>
      <c r="AH46" s="659"/>
      <c r="AI46" s="660"/>
      <c r="AJ46" s="660"/>
      <c r="AK46" s="661"/>
    </row>
    <row r="47" spans="2:39" s="45" customFormat="1" ht="19.5" customHeight="1" x14ac:dyDescent="0.15">
      <c r="B47" s="681"/>
      <c r="C47" s="681"/>
      <c r="D47" s="681"/>
      <c r="E47" s="671"/>
      <c r="F47" s="672"/>
      <c r="G47" s="671"/>
      <c r="H47" s="672"/>
      <c r="I47" s="671"/>
      <c r="J47" s="672"/>
      <c r="K47" s="671"/>
      <c r="L47" s="672"/>
      <c r="M47" s="671"/>
      <c r="N47" s="672"/>
      <c r="O47" s="675"/>
      <c r="P47" s="676"/>
      <c r="Q47" s="679"/>
      <c r="R47" s="680"/>
      <c r="S47" s="656"/>
      <c r="T47" s="657"/>
      <c r="U47" s="658"/>
      <c r="V47" s="656"/>
      <c r="W47" s="657"/>
      <c r="X47" s="658"/>
      <c r="Y47" s="656"/>
      <c r="Z47" s="657"/>
      <c r="AA47" s="658"/>
      <c r="AB47" s="656"/>
      <c r="AC47" s="657"/>
      <c r="AD47" s="658"/>
      <c r="AE47" s="656"/>
      <c r="AF47" s="657"/>
      <c r="AG47" s="658"/>
      <c r="AH47" s="686"/>
      <c r="AI47" s="687"/>
      <c r="AJ47" s="687"/>
      <c r="AK47" s="688"/>
    </row>
    <row r="48" spans="2:39" s="45" customFormat="1" ht="12.95" customHeight="1" x14ac:dyDescent="0.15">
      <c r="B48" s="681" t="s">
        <v>317</v>
      </c>
      <c r="C48" s="681"/>
      <c r="D48" s="681"/>
      <c r="E48" s="669">
        <v>0</v>
      </c>
      <c r="F48" s="670"/>
      <c r="G48" s="669">
        <v>0</v>
      </c>
      <c r="H48" s="670"/>
      <c r="I48" s="669">
        <v>0</v>
      </c>
      <c r="J48" s="670"/>
      <c r="K48" s="669">
        <v>0</v>
      </c>
      <c r="L48" s="670"/>
      <c r="M48" s="669">
        <v>0</v>
      </c>
      <c r="N48" s="670"/>
      <c r="O48" s="673">
        <v>8000</v>
      </c>
      <c r="P48" s="674"/>
      <c r="Q48" s="677" t="s">
        <v>409</v>
      </c>
      <c r="R48" s="678"/>
      <c r="S48" s="653">
        <f>E48*O48/10</f>
        <v>0</v>
      </c>
      <c r="T48" s="654"/>
      <c r="U48" s="655"/>
      <c r="V48" s="653">
        <f>G48*O48/10</f>
        <v>0</v>
      </c>
      <c r="W48" s="654"/>
      <c r="X48" s="655"/>
      <c r="Y48" s="653">
        <f>I48*O48/10</f>
        <v>0</v>
      </c>
      <c r="Z48" s="654"/>
      <c r="AA48" s="655"/>
      <c r="AB48" s="653">
        <f>K48*O48/10</f>
        <v>0</v>
      </c>
      <c r="AC48" s="654"/>
      <c r="AD48" s="655"/>
      <c r="AE48" s="653">
        <f>M48*O48/10</f>
        <v>0</v>
      </c>
      <c r="AF48" s="654"/>
      <c r="AG48" s="655"/>
      <c r="AH48" s="659"/>
      <c r="AI48" s="660"/>
      <c r="AJ48" s="660"/>
      <c r="AK48" s="661"/>
    </row>
    <row r="49" spans="2:37" s="45" customFormat="1" ht="19.5" customHeight="1" x14ac:dyDescent="0.15">
      <c r="B49" s="685"/>
      <c r="C49" s="685"/>
      <c r="D49" s="685"/>
      <c r="E49" s="671"/>
      <c r="F49" s="672"/>
      <c r="G49" s="671"/>
      <c r="H49" s="672"/>
      <c r="I49" s="671"/>
      <c r="J49" s="672"/>
      <c r="K49" s="671"/>
      <c r="L49" s="672"/>
      <c r="M49" s="671"/>
      <c r="N49" s="672"/>
      <c r="O49" s="675"/>
      <c r="P49" s="676"/>
      <c r="Q49" s="679"/>
      <c r="R49" s="680"/>
      <c r="S49" s="656"/>
      <c r="T49" s="657"/>
      <c r="U49" s="658"/>
      <c r="V49" s="656"/>
      <c r="W49" s="657"/>
      <c r="X49" s="658"/>
      <c r="Y49" s="656"/>
      <c r="Z49" s="657"/>
      <c r="AA49" s="658"/>
      <c r="AB49" s="656"/>
      <c r="AC49" s="657"/>
      <c r="AD49" s="658"/>
      <c r="AE49" s="656"/>
      <c r="AF49" s="657"/>
      <c r="AG49" s="658"/>
      <c r="AH49" s="662"/>
      <c r="AI49" s="663"/>
      <c r="AJ49" s="663"/>
      <c r="AK49" s="664"/>
    </row>
    <row r="50" spans="2:37" s="45" customFormat="1" ht="12.95" customHeight="1" x14ac:dyDescent="0.15">
      <c r="B50" s="681" t="s">
        <v>318</v>
      </c>
      <c r="C50" s="681"/>
      <c r="D50" s="681"/>
      <c r="E50" s="669">
        <v>0</v>
      </c>
      <c r="F50" s="670"/>
      <c r="G50" s="669">
        <v>0</v>
      </c>
      <c r="H50" s="670"/>
      <c r="I50" s="669">
        <v>0</v>
      </c>
      <c r="J50" s="670"/>
      <c r="K50" s="669">
        <v>0</v>
      </c>
      <c r="L50" s="670"/>
      <c r="M50" s="669">
        <v>0</v>
      </c>
      <c r="N50" s="670"/>
      <c r="O50" s="673">
        <v>3000</v>
      </c>
      <c r="P50" s="674"/>
      <c r="Q50" s="677" t="s">
        <v>409</v>
      </c>
      <c r="R50" s="678"/>
      <c r="S50" s="653">
        <f>E50*O50/10</f>
        <v>0</v>
      </c>
      <c r="T50" s="654"/>
      <c r="U50" s="655"/>
      <c r="V50" s="653">
        <f>G50*O50/10</f>
        <v>0</v>
      </c>
      <c r="W50" s="654"/>
      <c r="X50" s="655"/>
      <c r="Y50" s="653">
        <f>I50*O50/10</f>
        <v>0</v>
      </c>
      <c r="Z50" s="654"/>
      <c r="AA50" s="655"/>
      <c r="AB50" s="653">
        <f>K50*O50/10</f>
        <v>0</v>
      </c>
      <c r="AC50" s="654"/>
      <c r="AD50" s="655"/>
      <c r="AE50" s="653">
        <f>M50*O50/10</f>
        <v>0</v>
      </c>
      <c r="AF50" s="654"/>
      <c r="AG50" s="655"/>
      <c r="AH50" s="659"/>
      <c r="AI50" s="660"/>
      <c r="AJ50" s="660"/>
      <c r="AK50" s="661"/>
    </row>
    <row r="51" spans="2:37" s="45" customFormat="1" ht="19.5" customHeight="1" x14ac:dyDescent="0.15">
      <c r="B51" s="681"/>
      <c r="C51" s="681"/>
      <c r="D51" s="681"/>
      <c r="E51" s="671"/>
      <c r="F51" s="672"/>
      <c r="G51" s="671"/>
      <c r="H51" s="672"/>
      <c r="I51" s="671"/>
      <c r="J51" s="672"/>
      <c r="K51" s="671"/>
      <c r="L51" s="672"/>
      <c r="M51" s="671"/>
      <c r="N51" s="672"/>
      <c r="O51" s="675"/>
      <c r="P51" s="676"/>
      <c r="Q51" s="679"/>
      <c r="R51" s="680"/>
      <c r="S51" s="656"/>
      <c r="T51" s="657"/>
      <c r="U51" s="658"/>
      <c r="V51" s="656"/>
      <c r="W51" s="657"/>
      <c r="X51" s="658"/>
      <c r="Y51" s="656"/>
      <c r="Z51" s="657"/>
      <c r="AA51" s="658"/>
      <c r="AB51" s="656"/>
      <c r="AC51" s="657"/>
      <c r="AD51" s="658"/>
      <c r="AE51" s="656"/>
      <c r="AF51" s="657"/>
      <c r="AG51" s="658"/>
      <c r="AH51" s="662"/>
      <c r="AI51" s="663"/>
      <c r="AJ51" s="663"/>
      <c r="AK51" s="664"/>
    </row>
    <row r="52" spans="2:37" s="45" customFormat="1" ht="18" customHeight="1" x14ac:dyDescent="0.15">
      <c r="B52" s="681" t="s">
        <v>410</v>
      </c>
      <c r="C52" s="681"/>
      <c r="D52" s="681"/>
      <c r="E52" s="669">
        <v>0</v>
      </c>
      <c r="F52" s="670"/>
      <c r="G52" s="669">
        <v>0</v>
      </c>
      <c r="H52" s="670"/>
      <c r="I52" s="669">
        <v>0</v>
      </c>
      <c r="J52" s="670"/>
      <c r="K52" s="669">
        <v>0</v>
      </c>
      <c r="L52" s="670"/>
      <c r="M52" s="669">
        <v>0</v>
      </c>
      <c r="N52" s="670"/>
      <c r="O52" s="673">
        <v>4000</v>
      </c>
      <c r="P52" s="674"/>
      <c r="Q52" s="677" t="s">
        <v>409</v>
      </c>
      <c r="R52" s="678"/>
      <c r="S52" s="653">
        <f>E52*O52/10</f>
        <v>0</v>
      </c>
      <c r="T52" s="654"/>
      <c r="U52" s="655"/>
      <c r="V52" s="653">
        <f>G52*O52/10</f>
        <v>0</v>
      </c>
      <c r="W52" s="654"/>
      <c r="X52" s="655"/>
      <c r="Y52" s="653">
        <f>I52*O52/10</f>
        <v>0</v>
      </c>
      <c r="Z52" s="654"/>
      <c r="AA52" s="655"/>
      <c r="AB52" s="653">
        <f>K52*O52/10</f>
        <v>0</v>
      </c>
      <c r="AC52" s="654"/>
      <c r="AD52" s="655"/>
      <c r="AE52" s="653">
        <f>M52*O52/10</f>
        <v>0</v>
      </c>
      <c r="AF52" s="654"/>
      <c r="AG52" s="655"/>
      <c r="AH52" s="659"/>
      <c r="AI52" s="660"/>
      <c r="AJ52" s="660"/>
      <c r="AK52" s="661"/>
    </row>
    <row r="53" spans="2:37" s="45" customFormat="1" ht="22.5" customHeight="1" x14ac:dyDescent="0.15">
      <c r="B53" s="681"/>
      <c r="C53" s="681"/>
      <c r="D53" s="681"/>
      <c r="E53" s="671"/>
      <c r="F53" s="672"/>
      <c r="G53" s="671"/>
      <c r="H53" s="672"/>
      <c r="I53" s="671"/>
      <c r="J53" s="672"/>
      <c r="K53" s="671"/>
      <c r="L53" s="672"/>
      <c r="M53" s="671"/>
      <c r="N53" s="672"/>
      <c r="O53" s="675"/>
      <c r="P53" s="676"/>
      <c r="Q53" s="679"/>
      <c r="R53" s="680"/>
      <c r="S53" s="656"/>
      <c r="T53" s="657"/>
      <c r="U53" s="658"/>
      <c r="V53" s="656"/>
      <c r="W53" s="657"/>
      <c r="X53" s="658"/>
      <c r="Y53" s="656"/>
      <c r="Z53" s="657"/>
      <c r="AA53" s="658"/>
      <c r="AB53" s="656"/>
      <c r="AC53" s="657"/>
      <c r="AD53" s="658"/>
      <c r="AE53" s="656"/>
      <c r="AF53" s="657"/>
      <c r="AG53" s="658"/>
      <c r="AH53" s="662"/>
      <c r="AI53" s="663"/>
      <c r="AJ53" s="663"/>
      <c r="AK53" s="664"/>
    </row>
    <row r="54" spans="2:37" s="45" customFormat="1" ht="18" customHeight="1" x14ac:dyDescent="0.15">
      <c r="B54" s="681" t="s">
        <v>411</v>
      </c>
      <c r="C54" s="681"/>
      <c r="D54" s="681"/>
      <c r="E54" s="669">
        <v>0</v>
      </c>
      <c r="F54" s="670"/>
      <c r="G54" s="669">
        <v>0</v>
      </c>
      <c r="H54" s="670"/>
      <c r="I54" s="669">
        <v>0</v>
      </c>
      <c r="J54" s="670"/>
      <c r="K54" s="669">
        <v>0</v>
      </c>
      <c r="L54" s="670"/>
      <c r="M54" s="669">
        <v>0</v>
      </c>
      <c r="N54" s="670"/>
      <c r="O54" s="673">
        <v>3000</v>
      </c>
      <c r="P54" s="674"/>
      <c r="Q54" s="677" t="s">
        <v>409</v>
      </c>
      <c r="R54" s="678"/>
      <c r="S54" s="653">
        <f>E54*O54/10</f>
        <v>0</v>
      </c>
      <c r="T54" s="654"/>
      <c r="U54" s="655"/>
      <c r="V54" s="653">
        <f>G54*O54/10</f>
        <v>0</v>
      </c>
      <c r="W54" s="654"/>
      <c r="X54" s="655"/>
      <c r="Y54" s="653">
        <f>I54*O54/10</f>
        <v>0</v>
      </c>
      <c r="Z54" s="654"/>
      <c r="AA54" s="655"/>
      <c r="AB54" s="653">
        <f>K54*O54/10</f>
        <v>0</v>
      </c>
      <c r="AC54" s="654"/>
      <c r="AD54" s="655"/>
      <c r="AE54" s="653">
        <f>M54*O54/10</f>
        <v>0</v>
      </c>
      <c r="AF54" s="654"/>
      <c r="AG54" s="655"/>
      <c r="AH54" s="659"/>
      <c r="AI54" s="660"/>
      <c r="AJ54" s="660"/>
      <c r="AK54" s="661"/>
    </row>
    <row r="55" spans="2:37" s="45" customFormat="1" ht="22.5" customHeight="1" thickBot="1" x14ac:dyDescent="0.2">
      <c r="B55" s="681"/>
      <c r="C55" s="681"/>
      <c r="D55" s="681"/>
      <c r="E55" s="671"/>
      <c r="F55" s="672"/>
      <c r="G55" s="671"/>
      <c r="H55" s="672"/>
      <c r="I55" s="671"/>
      <c r="J55" s="672"/>
      <c r="K55" s="671"/>
      <c r="L55" s="672"/>
      <c r="M55" s="671"/>
      <c r="N55" s="672"/>
      <c r="O55" s="675"/>
      <c r="P55" s="676"/>
      <c r="Q55" s="679"/>
      <c r="R55" s="680"/>
      <c r="S55" s="656"/>
      <c r="T55" s="657"/>
      <c r="U55" s="658"/>
      <c r="V55" s="656"/>
      <c r="W55" s="657"/>
      <c r="X55" s="658"/>
      <c r="Y55" s="656"/>
      <c r="Z55" s="657"/>
      <c r="AA55" s="658"/>
      <c r="AB55" s="656"/>
      <c r="AC55" s="657"/>
      <c r="AD55" s="658"/>
      <c r="AE55" s="656"/>
      <c r="AF55" s="657"/>
      <c r="AG55" s="658"/>
      <c r="AH55" s="662"/>
      <c r="AI55" s="663"/>
      <c r="AJ55" s="663"/>
      <c r="AK55" s="664"/>
    </row>
    <row r="56" spans="2:37" s="45" customFormat="1" ht="19.5" customHeight="1" thickTop="1" x14ac:dyDescent="0.45">
      <c r="B56" s="682" t="s">
        <v>124</v>
      </c>
      <c r="C56" s="683"/>
      <c r="D56" s="684"/>
      <c r="E56" s="665">
        <f>SUM(E44:F55)</f>
        <v>0</v>
      </c>
      <c r="F56" s="666"/>
      <c r="G56" s="665">
        <f>SUM(G44:H55)</f>
        <v>0</v>
      </c>
      <c r="H56" s="666"/>
      <c r="I56" s="665">
        <f>SUM(I44:J55)</f>
        <v>0</v>
      </c>
      <c r="J56" s="666"/>
      <c r="K56" s="665">
        <f>SUM(K44:L55)</f>
        <v>0</v>
      </c>
      <c r="L56" s="666"/>
      <c r="M56" s="665">
        <f>SUM(M44:N55)</f>
        <v>0</v>
      </c>
      <c r="N56" s="666"/>
      <c r="O56" s="667"/>
      <c r="P56" s="668"/>
      <c r="Q56" s="668"/>
      <c r="R56" s="248"/>
      <c r="S56" s="648">
        <f>SUM(S44:U55)</f>
        <v>0</v>
      </c>
      <c r="T56" s="649"/>
      <c r="U56" s="649"/>
      <c r="V56" s="648">
        <f>SUM(V44:X55)</f>
        <v>0</v>
      </c>
      <c r="W56" s="649"/>
      <c r="X56" s="649"/>
      <c r="Y56" s="648">
        <f>SUM(Y44:AA55)</f>
        <v>0</v>
      </c>
      <c r="Z56" s="649"/>
      <c r="AA56" s="649"/>
      <c r="AB56" s="648">
        <f>SUM(AB44:AD55)</f>
        <v>0</v>
      </c>
      <c r="AC56" s="649"/>
      <c r="AD56" s="649"/>
      <c r="AE56" s="648">
        <f>SUM(AE44:AG55)</f>
        <v>0</v>
      </c>
      <c r="AF56" s="649"/>
      <c r="AG56" s="649"/>
      <c r="AH56" s="650"/>
      <c r="AI56" s="651"/>
      <c r="AJ56" s="651"/>
      <c r="AK56" s="652"/>
    </row>
    <row r="57" spans="2:37" s="60" customFormat="1" ht="15" x14ac:dyDescent="0.15">
      <c r="B57" s="258" t="s">
        <v>424</v>
      </c>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row>
    <row r="58" spans="2:37" s="60" customFormat="1" ht="15" x14ac:dyDescent="0.15">
      <c r="B58" s="259" t="s">
        <v>425</v>
      </c>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row>
    <row r="59" spans="2:37" s="60" customFormat="1" ht="15" x14ac:dyDescent="0.15">
      <c r="B59" s="260" t="s">
        <v>426</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row>
    <row r="60" spans="2:37" ht="12.95" customHeight="1" x14ac:dyDescent="0.15">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7" ht="19.5" customHeight="1" x14ac:dyDescent="0.15">
      <c r="B61" s="132" t="s">
        <v>427</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9.5" customHeight="1" x14ac:dyDescent="0.15">
      <c r="B62" s="111"/>
      <c r="C62" s="111" t="s">
        <v>428</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row>
    <row r="63" spans="2:37" ht="19.5" customHeight="1" x14ac:dyDescent="0.15">
      <c r="B63" s="111"/>
      <c r="C63" s="111" t="s">
        <v>429</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5" spans="2:2" ht="18.75" x14ac:dyDescent="0.15">
      <c r="B65" s="45"/>
    </row>
    <row r="66" spans="2:2" ht="18.75" x14ac:dyDescent="0.15">
      <c r="B66" s="261"/>
    </row>
    <row r="67" spans="2:2" ht="18.75" x14ac:dyDescent="0.15">
      <c r="B67" s="262"/>
    </row>
  </sheetData>
  <sheetProtection selectLockedCells="1"/>
  <mergeCells count="252">
    <mergeCell ref="C4:L6"/>
    <mergeCell ref="M4:V6"/>
    <mergeCell ref="C7:G7"/>
    <mergeCell ref="H7:L7"/>
    <mergeCell ref="M7:Q7"/>
    <mergeCell ref="R7:V7"/>
    <mergeCell ref="C11:G11"/>
    <mergeCell ref="M11:Q11"/>
    <mergeCell ref="C12:G12"/>
    <mergeCell ref="M12:Q12"/>
    <mergeCell ref="C13:G13"/>
    <mergeCell ref="M13:Q13"/>
    <mergeCell ref="C8:G8"/>
    <mergeCell ref="M8:Q8"/>
    <mergeCell ref="C9:G9"/>
    <mergeCell ref="M9:Q9"/>
    <mergeCell ref="C10:G10"/>
    <mergeCell ref="M10:Q10"/>
    <mergeCell ref="C17:G17"/>
    <mergeCell ref="M17:Q17"/>
    <mergeCell ref="C18:G18"/>
    <mergeCell ref="M18:Q18"/>
    <mergeCell ref="C19:G19"/>
    <mergeCell ref="M19:Q19"/>
    <mergeCell ref="C14:G14"/>
    <mergeCell ref="M14:Q14"/>
    <mergeCell ref="C15:G15"/>
    <mergeCell ref="M15:Q15"/>
    <mergeCell ref="C16:G16"/>
    <mergeCell ref="M16:Q16"/>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B28:D29"/>
    <mergeCell ref="E28:F29"/>
    <mergeCell ref="G28:H29"/>
    <mergeCell ref="I28:J29"/>
    <mergeCell ref="K28:L29"/>
    <mergeCell ref="AB28:AD29"/>
    <mergeCell ref="AE28:AG29"/>
    <mergeCell ref="AH28:AK29"/>
    <mergeCell ref="Q28:R29"/>
    <mergeCell ref="S28:U29"/>
    <mergeCell ref="V28:X29"/>
    <mergeCell ref="Y28:AA29"/>
    <mergeCell ref="M28:N29"/>
    <mergeCell ref="O28:P29"/>
    <mergeCell ref="AB26:AD27"/>
    <mergeCell ref="AE26:AG27"/>
    <mergeCell ref="AH26:AK27"/>
    <mergeCell ref="AH30:AK31"/>
    <mergeCell ref="Q30:R31"/>
    <mergeCell ref="S30:U31"/>
    <mergeCell ref="V30:X31"/>
    <mergeCell ref="Y30:AA31"/>
    <mergeCell ref="AB30:AD31"/>
    <mergeCell ref="AE30:AG31"/>
    <mergeCell ref="K32:L33"/>
    <mergeCell ref="M32:N33"/>
    <mergeCell ref="O32:P33"/>
    <mergeCell ref="Q32:R33"/>
    <mergeCell ref="S32:U33"/>
    <mergeCell ref="I30:J31"/>
    <mergeCell ref="K30:L31"/>
    <mergeCell ref="M30:N31"/>
    <mergeCell ref="O30:P31"/>
    <mergeCell ref="V32:X33"/>
    <mergeCell ref="Y32:AA33"/>
    <mergeCell ref="AB32:AD33"/>
    <mergeCell ref="AE32:AG33"/>
    <mergeCell ref="AH32:AK33"/>
    <mergeCell ref="B30:D31"/>
    <mergeCell ref="E30:F31"/>
    <mergeCell ref="G30:H31"/>
    <mergeCell ref="B34:D35"/>
    <mergeCell ref="E34:F35"/>
    <mergeCell ref="G34:H35"/>
    <mergeCell ref="I34:J35"/>
    <mergeCell ref="K34:L35"/>
    <mergeCell ref="AB34:AD35"/>
    <mergeCell ref="AE34:AG35"/>
    <mergeCell ref="AH34:AK35"/>
    <mergeCell ref="Q34:R35"/>
    <mergeCell ref="S34:U35"/>
    <mergeCell ref="V34:X35"/>
    <mergeCell ref="Y34:AA35"/>
    <mergeCell ref="B32:D33"/>
    <mergeCell ref="E32:F33"/>
    <mergeCell ref="G32:H33"/>
    <mergeCell ref="I32:J33"/>
    <mergeCell ref="B36:D37"/>
    <mergeCell ref="E36:F37"/>
    <mergeCell ref="G36:H37"/>
    <mergeCell ref="I36:J37"/>
    <mergeCell ref="K36:L37"/>
    <mergeCell ref="M36:N37"/>
    <mergeCell ref="O36:P37"/>
    <mergeCell ref="M34:N35"/>
    <mergeCell ref="O34:P35"/>
    <mergeCell ref="AH36:AK37"/>
    <mergeCell ref="Q36:R37"/>
    <mergeCell ref="S36:U37"/>
    <mergeCell ref="V36:X37"/>
    <mergeCell ref="Y36:AA37"/>
    <mergeCell ref="AB36:AD37"/>
    <mergeCell ref="AE36:AG37"/>
    <mergeCell ref="Y38:AA38"/>
    <mergeCell ref="AB38:AD38"/>
    <mergeCell ref="AE38:AG38"/>
    <mergeCell ref="AH38:AK38"/>
    <mergeCell ref="B41:V41"/>
    <mergeCell ref="B38:D38"/>
    <mergeCell ref="E38:F38"/>
    <mergeCell ref="G38:H38"/>
    <mergeCell ref="I38:J38"/>
    <mergeCell ref="K38:L38"/>
    <mergeCell ref="M38:N38"/>
    <mergeCell ref="O38:Q38"/>
    <mergeCell ref="S38:U38"/>
    <mergeCell ref="V38:X38"/>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Q44:R45"/>
    <mergeCell ref="S44:U45"/>
    <mergeCell ref="B46:D47"/>
    <mergeCell ref="E46:F47"/>
    <mergeCell ref="G46:H47"/>
    <mergeCell ref="I46:J47"/>
    <mergeCell ref="K46:L47"/>
    <mergeCell ref="M46:N47"/>
    <mergeCell ref="O46:P47"/>
    <mergeCell ref="Q46:R47"/>
    <mergeCell ref="S46:U47"/>
    <mergeCell ref="V44:X45"/>
    <mergeCell ref="Y44:AA45"/>
    <mergeCell ref="AB44:AD45"/>
    <mergeCell ref="AE44:AG45"/>
    <mergeCell ref="V46:X47"/>
    <mergeCell ref="Y46:AA47"/>
    <mergeCell ref="AB46:AD47"/>
    <mergeCell ref="AE46:AG47"/>
    <mergeCell ref="AH46:AK47"/>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Q50:R51"/>
    <mergeCell ref="S50:U51"/>
    <mergeCell ref="B52:D53"/>
    <mergeCell ref="E52:F53"/>
    <mergeCell ref="G52:H53"/>
    <mergeCell ref="I52:J53"/>
    <mergeCell ref="K52:L53"/>
    <mergeCell ref="M52:N53"/>
    <mergeCell ref="O52:P53"/>
    <mergeCell ref="Q52:R53"/>
    <mergeCell ref="S52:U53"/>
    <mergeCell ref="V50:X51"/>
    <mergeCell ref="Y50:AA51"/>
    <mergeCell ref="AB50:AD51"/>
    <mergeCell ref="AE50:AG51"/>
    <mergeCell ref="V52:X53"/>
    <mergeCell ref="Y52:AA53"/>
    <mergeCell ref="AB52:AD53"/>
    <mergeCell ref="AE52:AG53"/>
    <mergeCell ref="AH52:AK53"/>
    <mergeCell ref="B54:D55"/>
    <mergeCell ref="E54:F55"/>
    <mergeCell ref="G54:H55"/>
    <mergeCell ref="I54:J55"/>
    <mergeCell ref="K54:L55"/>
    <mergeCell ref="B56:D56"/>
    <mergeCell ref="E56:F56"/>
    <mergeCell ref="G56:H56"/>
    <mergeCell ref="I56:J56"/>
    <mergeCell ref="K56:L56"/>
    <mergeCell ref="AE56:AG56"/>
    <mergeCell ref="AH56:AK56"/>
    <mergeCell ref="AB54:AD55"/>
    <mergeCell ref="AE54:AG55"/>
    <mergeCell ref="AH54:AK55"/>
    <mergeCell ref="S54:U55"/>
    <mergeCell ref="V54:X55"/>
    <mergeCell ref="Y54:AA55"/>
    <mergeCell ref="M56:N56"/>
    <mergeCell ref="O56:Q56"/>
    <mergeCell ref="M54:N55"/>
    <mergeCell ref="O54:P55"/>
    <mergeCell ref="Q54:R55"/>
    <mergeCell ref="S56:U56"/>
    <mergeCell ref="V56:X56"/>
    <mergeCell ref="Y56:AA56"/>
    <mergeCell ref="AB56:AD56"/>
  </mergeCells>
  <phoneticPr fontId="3"/>
  <dataValidations count="5">
    <dataValidation type="whole" operator="greaterThanOrEqual" allowBlank="1" showInputMessage="1" showErrorMessage="1" error="小数点以下を切り捨て、整数で記入してください。" sqref="E44:N55">
      <formula1>0</formula1>
    </dataValidation>
    <dataValidation type="list" allowBlank="1" showInputMessage="1" showErrorMessage="1" sqref="M8:Q19">
      <formula1>INDIRECT(C8)</formula1>
    </dataValidation>
    <dataValidation type="list" allowBlank="1" showInputMessage="1" showErrorMessage="1" sqref="H8:H19 K8:K19 R8:R19 U8:U19">
      <formula1>N.月</formula1>
    </dataValidation>
    <dataValidation type="list" allowBlank="1" showInputMessage="1" showErrorMessage="1" sqref="C8:G19">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pageSetUpPr fitToPage="1"/>
  </sheetPr>
  <dimension ref="A1:M27"/>
  <sheetViews>
    <sheetView showGridLines="0" view="pageBreakPreview" zoomScale="75" zoomScaleNormal="100" zoomScaleSheetLayoutView="75" workbookViewId="0">
      <selection activeCell="G3" sqref="G3"/>
    </sheetView>
  </sheetViews>
  <sheetFormatPr defaultColWidth="3.625" defaultRowHeight="16.5" x14ac:dyDescent="0.4"/>
  <cols>
    <col min="1" max="1" width="3.625" style="263"/>
    <col min="2" max="2" width="3" style="263" customWidth="1"/>
    <col min="3" max="7" width="22.5" style="263" customWidth="1"/>
    <col min="8" max="9" width="2" style="263" customWidth="1"/>
    <col min="10" max="221" width="5.625" style="263" customWidth="1"/>
    <col min="222" max="222" width="3" style="263" customWidth="1"/>
    <col min="223" max="225" width="3.125" style="263" customWidth="1"/>
    <col min="226" max="16384" width="3.625" style="263"/>
  </cols>
  <sheetData>
    <row r="1" spans="1:13" ht="18.75" x14ac:dyDescent="0.4">
      <c r="A1" s="230" t="s">
        <v>430</v>
      </c>
      <c r="B1" s="230"/>
      <c r="G1" s="263" t="s">
        <v>431</v>
      </c>
    </row>
    <row r="2" spans="1:13" x14ac:dyDescent="0.4">
      <c r="F2" s="264"/>
      <c r="G2" s="265" t="s">
        <v>453</v>
      </c>
    </row>
    <row r="4" spans="1:13" s="266" customFormat="1" ht="22.5" x14ac:dyDescent="0.15">
      <c r="C4" s="267"/>
      <c r="D4" s="268" t="s">
        <v>432</v>
      </c>
      <c r="E4" s="269"/>
      <c r="F4" s="269"/>
      <c r="G4" s="269"/>
    </row>
    <row r="5" spans="1:13" x14ac:dyDescent="0.4">
      <c r="F5" s="270"/>
      <c r="G5" s="271"/>
      <c r="H5" s="271"/>
      <c r="I5" s="271"/>
      <c r="J5" s="271"/>
      <c r="K5" s="271"/>
      <c r="L5" s="271"/>
      <c r="M5" s="271"/>
    </row>
    <row r="6" spans="1:13" ht="54.6" customHeight="1" x14ac:dyDescent="0.4">
      <c r="C6" s="272" t="s">
        <v>433</v>
      </c>
      <c r="D6" s="273" t="s">
        <v>434</v>
      </c>
      <c r="E6" s="274" t="s">
        <v>435</v>
      </c>
      <c r="F6" s="275" t="s">
        <v>436</v>
      </c>
      <c r="G6" s="273" t="s">
        <v>44</v>
      </c>
    </row>
    <row r="7" spans="1:13" s="276" customFormat="1" ht="18.600000000000001" customHeight="1" x14ac:dyDescent="0.15">
      <c r="C7" s="277"/>
      <c r="D7" s="277"/>
      <c r="E7" s="278"/>
      <c r="F7" s="279"/>
      <c r="G7" s="280"/>
    </row>
    <row r="8" spans="1:13" s="276" customFormat="1" ht="18.600000000000001" customHeight="1" x14ac:dyDescent="0.15">
      <c r="C8" s="277"/>
      <c r="D8" s="277"/>
      <c r="E8" s="278"/>
      <c r="F8" s="279"/>
      <c r="G8" s="281"/>
    </row>
    <row r="9" spans="1:13" s="276" customFormat="1" ht="18.600000000000001" customHeight="1" x14ac:dyDescent="0.15">
      <c r="C9" s="277"/>
      <c r="D9" s="277"/>
      <c r="E9" s="278"/>
      <c r="F9" s="279"/>
      <c r="G9" s="281"/>
    </row>
    <row r="10" spans="1:13" s="276" customFormat="1" ht="18.600000000000001" customHeight="1" x14ac:dyDescent="0.15">
      <c r="C10" s="277"/>
      <c r="D10" s="277"/>
      <c r="E10" s="278"/>
      <c r="F10" s="279"/>
      <c r="G10" s="281"/>
    </row>
    <row r="11" spans="1:13" s="276" customFormat="1" ht="18.600000000000001" customHeight="1" x14ac:dyDescent="0.15">
      <c r="C11" s="277"/>
      <c r="D11" s="277"/>
      <c r="E11" s="278"/>
      <c r="F11" s="279"/>
      <c r="G11" s="281"/>
    </row>
    <row r="12" spans="1:13" s="276" customFormat="1" ht="18.600000000000001" customHeight="1" x14ac:dyDescent="0.15">
      <c r="C12" s="277"/>
      <c r="D12" s="277"/>
      <c r="E12" s="278"/>
      <c r="F12" s="279"/>
      <c r="G12" s="281"/>
    </row>
    <row r="13" spans="1:13" s="276" customFormat="1" ht="18.600000000000001" customHeight="1" x14ac:dyDescent="0.15">
      <c r="C13" s="277"/>
      <c r="D13" s="277"/>
      <c r="E13" s="278"/>
      <c r="F13" s="279"/>
      <c r="G13" s="281"/>
    </row>
    <row r="14" spans="1:13" s="276" customFormat="1" ht="18.600000000000001" customHeight="1" x14ac:dyDescent="0.15">
      <c r="C14" s="277"/>
      <c r="D14" s="277"/>
      <c r="E14" s="278"/>
      <c r="F14" s="279"/>
      <c r="G14" s="281"/>
    </row>
    <row r="15" spans="1:13" s="276" customFormat="1" ht="18.600000000000001" customHeight="1" x14ac:dyDescent="0.15">
      <c r="C15" s="277"/>
      <c r="D15" s="277"/>
      <c r="E15" s="278"/>
      <c r="F15" s="279"/>
      <c r="G15" s="280"/>
    </row>
    <row r="16" spans="1:13" s="276" customFormat="1" ht="18.600000000000001" customHeight="1" x14ac:dyDescent="0.15">
      <c r="C16" s="277"/>
      <c r="D16" s="277"/>
      <c r="E16" s="278"/>
      <c r="F16" s="279"/>
      <c r="G16" s="280"/>
    </row>
    <row r="17" spans="3:7" s="276" customFormat="1" ht="18.600000000000001" customHeight="1" x14ac:dyDescent="0.15">
      <c r="C17" s="277"/>
      <c r="D17" s="277"/>
      <c r="E17" s="278"/>
      <c r="F17" s="279"/>
      <c r="G17" s="280"/>
    </row>
    <row r="18" spans="3:7" s="276" customFormat="1" ht="18.600000000000001" customHeight="1" x14ac:dyDescent="0.15">
      <c r="C18" s="277"/>
      <c r="D18" s="277"/>
      <c r="E18" s="278"/>
      <c r="F18" s="279"/>
      <c r="G18" s="282"/>
    </row>
    <row r="19" spans="3:7" s="287" customFormat="1" ht="18.600000000000001" customHeight="1" x14ac:dyDescent="0.15">
      <c r="C19" s="731" t="s">
        <v>437</v>
      </c>
      <c r="D19" s="283" t="s">
        <v>408</v>
      </c>
      <c r="E19" s="284"/>
      <c r="F19" s="285">
        <f t="shared" ref="F19:F24" si="0">SUMIF($D$7:$D$18,D19,$F$7:$F$18)</f>
        <v>0</v>
      </c>
      <c r="G19" s="286"/>
    </row>
    <row r="20" spans="3:7" s="287" customFormat="1" ht="18.600000000000001" customHeight="1" x14ac:dyDescent="0.15">
      <c r="C20" s="731"/>
      <c r="D20" s="283" t="s">
        <v>369</v>
      </c>
      <c r="E20" s="284"/>
      <c r="F20" s="285">
        <f t="shared" si="0"/>
        <v>0</v>
      </c>
      <c r="G20" s="286"/>
    </row>
    <row r="21" spans="3:7" s="287" customFormat="1" ht="18.600000000000001" customHeight="1" x14ac:dyDescent="0.15">
      <c r="C21" s="731"/>
      <c r="D21" s="283" t="s">
        <v>317</v>
      </c>
      <c r="E21" s="284"/>
      <c r="F21" s="285">
        <f t="shared" si="0"/>
        <v>0</v>
      </c>
      <c r="G21" s="286"/>
    </row>
    <row r="22" spans="3:7" s="287" customFormat="1" ht="18.600000000000001" customHeight="1" x14ac:dyDescent="0.15">
      <c r="C22" s="731"/>
      <c r="D22" s="283" t="s">
        <v>318</v>
      </c>
      <c r="E22" s="284"/>
      <c r="F22" s="285">
        <f t="shared" si="0"/>
        <v>0</v>
      </c>
      <c r="G22" s="286"/>
    </row>
    <row r="23" spans="3:7" s="287" customFormat="1" ht="18.600000000000001" customHeight="1" x14ac:dyDescent="0.15">
      <c r="C23" s="731"/>
      <c r="D23" s="283" t="s">
        <v>410</v>
      </c>
      <c r="E23" s="284"/>
      <c r="F23" s="285">
        <f t="shared" si="0"/>
        <v>0</v>
      </c>
      <c r="G23" s="286"/>
    </row>
    <row r="24" spans="3:7" s="287" customFormat="1" ht="18.600000000000001" customHeight="1" x14ac:dyDescent="0.15">
      <c r="C24" s="731"/>
      <c r="D24" s="283" t="s">
        <v>411</v>
      </c>
      <c r="E24" s="284"/>
      <c r="F24" s="285">
        <f t="shared" si="0"/>
        <v>0</v>
      </c>
      <c r="G24" s="286"/>
    </row>
    <row r="25" spans="3:7" s="287" customFormat="1" ht="18.600000000000001" customHeight="1" x14ac:dyDescent="0.15">
      <c r="C25" s="731"/>
      <c r="D25" s="732" t="s">
        <v>124</v>
      </c>
      <c r="E25" s="732"/>
      <c r="F25" s="285">
        <f>SUM(F19:F24)</f>
        <v>0</v>
      </c>
      <c r="G25" s="286"/>
    </row>
    <row r="26" spans="3:7" s="292" customFormat="1" ht="15.95" customHeight="1" x14ac:dyDescent="0.4">
      <c r="C26" s="288" t="s">
        <v>438</v>
      </c>
      <c r="D26" s="289"/>
      <c r="E26" s="289"/>
      <c r="F26" s="290"/>
      <c r="G26" s="291"/>
    </row>
    <row r="27" spans="3:7" s="292" customFormat="1" ht="15.95" customHeight="1" x14ac:dyDescent="0.4">
      <c r="C27" s="288" t="s">
        <v>395</v>
      </c>
      <c r="D27" s="289"/>
      <c r="E27" s="289"/>
      <c r="F27" s="290"/>
      <c r="G27" s="291"/>
    </row>
  </sheetData>
  <sheetProtection selectLockedCells="1"/>
  <mergeCells count="2">
    <mergeCell ref="C19:C25"/>
    <mergeCell ref="D25:E25"/>
  </mergeCells>
  <phoneticPr fontId="3"/>
  <dataValidations count="2">
    <dataValidation type="list" allowBlank="1" showInputMessage="1" showErrorMessage="1" sqref="E7:E27">
      <formula1>INDIRECT(D7)</formula1>
    </dataValidation>
    <dataValidation type="list" allowBlank="1" showInputMessage="1" showErrorMessage="1" sqref="D7:D27">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pageSetUpPr fitToPage="1"/>
  </sheetPr>
  <dimension ref="B1:G51"/>
  <sheetViews>
    <sheetView showGridLines="0" view="pageBreakPreview" zoomScale="95" zoomScaleNormal="55" zoomScaleSheetLayoutView="95" workbookViewId="0">
      <selection activeCell="AL53" sqref="AL53"/>
    </sheetView>
  </sheetViews>
  <sheetFormatPr defaultColWidth="9" defaultRowHeight="19.5" x14ac:dyDescent="0.3"/>
  <cols>
    <col min="1" max="1" width="2.125" style="103" customWidth="1"/>
    <col min="2" max="2" width="14.625" style="103" customWidth="1"/>
    <col min="3" max="3" width="35" style="103" customWidth="1"/>
    <col min="4" max="4" width="14.625" style="103" customWidth="1"/>
    <col min="5" max="5" width="4.5" style="103" customWidth="1"/>
    <col min="6" max="6" width="19.875" style="103" customWidth="1"/>
    <col min="7" max="7" width="2.125" style="103" customWidth="1"/>
    <col min="8" max="16384" width="9" style="103"/>
  </cols>
  <sheetData>
    <row r="1" spans="2:7" x14ac:dyDescent="0.3">
      <c r="B1" s="186"/>
      <c r="C1" s="186"/>
      <c r="D1" s="186"/>
      <c r="E1" s="186"/>
      <c r="F1" s="187" t="s">
        <v>357</v>
      </c>
      <c r="G1" s="186"/>
    </row>
    <row r="2" spans="2:7" x14ac:dyDescent="0.3">
      <c r="B2" s="186"/>
      <c r="C2" s="186"/>
      <c r="D2" s="186"/>
      <c r="E2" s="186"/>
      <c r="F2" s="186"/>
      <c r="G2" s="186"/>
    </row>
    <row r="3" spans="2:7" ht="28.5" x14ac:dyDescent="0.45">
      <c r="B3" s="735" t="s">
        <v>295</v>
      </c>
      <c r="C3" s="735"/>
      <c r="D3" s="735"/>
      <c r="E3" s="735"/>
      <c r="F3" s="735"/>
      <c r="G3" s="186"/>
    </row>
    <row r="4" spans="2:7" x14ac:dyDescent="0.3">
      <c r="B4" s="736" t="s">
        <v>294</v>
      </c>
      <c r="C4" s="736"/>
      <c r="D4" s="736"/>
      <c r="E4" s="736"/>
      <c r="F4" s="736"/>
      <c r="G4" s="186"/>
    </row>
    <row r="5" spans="2:7" x14ac:dyDescent="0.3">
      <c r="B5" s="311"/>
      <c r="C5" s="311"/>
      <c r="D5" s="311"/>
      <c r="E5" s="311"/>
      <c r="F5" s="311"/>
      <c r="G5" s="186"/>
    </row>
    <row r="6" spans="2:7" x14ac:dyDescent="0.3">
      <c r="B6" s="188" t="s">
        <v>292</v>
      </c>
      <c r="C6" s="186"/>
      <c r="D6" s="186"/>
      <c r="E6" s="186"/>
      <c r="F6" s="186"/>
      <c r="G6" s="186"/>
    </row>
    <row r="7" spans="2:7" x14ac:dyDescent="0.3">
      <c r="B7" s="188" t="s">
        <v>291</v>
      </c>
      <c r="C7" s="186"/>
      <c r="D7" s="186"/>
      <c r="E7" s="186"/>
      <c r="F7" s="186"/>
      <c r="G7" s="186"/>
    </row>
    <row r="8" spans="2:7" x14ac:dyDescent="0.3">
      <c r="B8" s="186"/>
      <c r="C8" s="186"/>
      <c r="D8" s="186"/>
      <c r="E8" s="186"/>
      <c r="F8" s="186"/>
      <c r="G8" s="186"/>
    </row>
    <row r="9" spans="2:7" s="114" customFormat="1" x14ac:dyDescent="0.3">
      <c r="B9" s="312" t="s">
        <v>290</v>
      </c>
      <c r="C9" s="312" t="s">
        <v>289</v>
      </c>
      <c r="D9" s="737" t="s">
        <v>288</v>
      </c>
      <c r="E9" s="737"/>
      <c r="F9" s="312" t="s">
        <v>287</v>
      </c>
      <c r="G9" s="311"/>
    </row>
    <row r="10" spans="2:7" s="104" customFormat="1" ht="39.950000000000003" customHeight="1" x14ac:dyDescent="0.15">
      <c r="B10" s="189"/>
      <c r="C10" s="190"/>
      <c r="D10" s="191"/>
      <c r="E10" s="192" t="s">
        <v>285</v>
      </c>
      <c r="F10" s="190"/>
      <c r="G10" s="193"/>
    </row>
    <row r="11" spans="2:7" s="104" customFormat="1" ht="39.950000000000003" customHeight="1" x14ac:dyDescent="0.15">
      <c r="B11" s="190"/>
      <c r="C11" s="194"/>
      <c r="D11" s="195"/>
      <c r="E11" s="192" t="s">
        <v>285</v>
      </c>
      <c r="F11" s="190"/>
      <c r="G11" s="193"/>
    </row>
    <row r="12" spans="2:7" s="104" customFormat="1" ht="39.950000000000003" customHeight="1" x14ac:dyDescent="0.15">
      <c r="B12" s="190"/>
      <c r="C12" s="194"/>
      <c r="D12" s="195"/>
      <c r="E12" s="192" t="s">
        <v>285</v>
      </c>
      <c r="F12" s="190"/>
      <c r="G12" s="193"/>
    </row>
    <row r="13" spans="2:7" s="104" customFormat="1" ht="39.950000000000003" customHeight="1" x14ac:dyDescent="0.15">
      <c r="B13" s="190"/>
      <c r="C13" s="194"/>
      <c r="D13" s="195"/>
      <c r="E13" s="192" t="s">
        <v>285</v>
      </c>
      <c r="F13" s="190"/>
      <c r="G13" s="193"/>
    </row>
    <row r="14" spans="2:7" s="104" customFormat="1" ht="39.950000000000003" customHeight="1" x14ac:dyDescent="0.15">
      <c r="B14" s="190"/>
      <c r="C14" s="194"/>
      <c r="D14" s="195"/>
      <c r="E14" s="192" t="s">
        <v>285</v>
      </c>
      <c r="F14" s="190"/>
      <c r="G14" s="193"/>
    </row>
    <row r="15" spans="2:7" s="104" customFormat="1" ht="39.950000000000003" customHeight="1" x14ac:dyDescent="0.15">
      <c r="B15" s="190"/>
      <c r="C15" s="194"/>
      <c r="D15" s="195"/>
      <c r="E15" s="192" t="s">
        <v>285</v>
      </c>
      <c r="F15" s="190"/>
      <c r="G15" s="193"/>
    </row>
    <row r="16" spans="2:7" s="104" customFormat="1" ht="39.950000000000003" customHeight="1" x14ac:dyDescent="0.15">
      <c r="B16" s="190"/>
      <c r="C16" s="194"/>
      <c r="D16" s="195"/>
      <c r="E16" s="192" t="s">
        <v>285</v>
      </c>
      <c r="F16" s="190"/>
      <c r="G16" s="193"/>
    </row>
    <row r="17" spans="2:7" s="104" customFormat="1" ht="39.950000000000003" customHeight="1" x14ac:dyDescent="0.15">
      <c r="B17" s="190"/>
      <c r="C17" s="194"/>
      <c r="D17" s="195"/>
      <c r="E17" s="192" t="s">
        <v>285</v>
      </c>
      <c r="F17" s="190"/>
      <c r="G17" s="193"/>
    </row>
    <row r="18" spans="2:7" s="104" customFormat="1" ht="39.950000000000003" customHeight="1" x14ac:dyDescent="0.15">
      <c r="B18" s="190"/>
      <c r="C18" s="194"/>
      <c r="D18" s="195"/>
      <c r="E18" s="192" t="s">
        <v>285</v>
      </c>
      <c r="F18" s="190"/>
      <c r="G18" s="193"/>
    </row>
    <row r="19" spans="2:7" s="104" customFormat="1" ht="39.950000000000003" customHeight="1" x14ac:dyDescent="0.15">
      <c r="B19" s="190"/>
      <c r="C19" s="194"/>
      <c r="D19" s="195"/>
      <c r="E19" s="192" t="s">
        <v>285</v>
      </c>
      <c r="F19" s="190"/>
      <c r="G19" s="193"/>
    </row>
    <row r="20" spans="2:7" s="104" customFormat="1" ht="39.950000000000003" customHeight="1" thickBot="1" x14ac:dyDescent="0.2">
      <c r="B20" s="196"/>
      <c r="C20" s="197"/>
      <c r="D20" s="198"/>
      <c r="E20" s="199" t="s">
        <v>285</v>
      </c>
      <c r="F20" s="196"/>
      <c r="G20" s="193"/>
    </row>
    <row r="21" spans="2:7" s="104" customFormat="1" ht="39.950000000000003" customHeight="1" thickTop="1" x14ac:dyDescent="0.15">
      <c r="B21" s="738" t="s">
        <v>286</v>
      </c>
      <c r="C21" s="738"/>
      <c r="D21" s="200" t="str">
        <f>IF(SUM(D10:D20)=0,"",SUM(D10:D20))</f>
        <v/>
      </c>
      <c r="E21" s="201" t="s">
        <v>285</v>
      </c>
      <c r="F21" s="201"/>
      <c r="G21" s="193"/>
    </row>
    <row r="22" spans="2:7" s="105" customFormat="1" x14ac:dyDescent="0.15">
      <c r="B22" s="202"/>
      <c r="C22" s="202"/>
      <c r="D22" s="202"/>
      <c r="E22" s="202"/>
      <c r="F22" s="202"/>
      <c r="G22" s="202"/>
    </row>
    <row r="23" spans="2:7" s="105" customFormat="1" x14ac:dyDescent="0.15">
      <c r="B23" s="202" t="s">
        <v>284</v>
      </c>
      <c r="C23" s="202"/>
      <c r="D23" s="202"/>
      <c r="E23" s="202"/>
      <c r="F23" s="202"/>
      <c r="G23" s="202"/>
    </row>
    <row r="24" spans="2:7" s="105" customFormat="1" x14ac:dyDescent="0.15">
      <c r="B24" s="733" t="s">
        <v>283</v>
      </c>
      <c r="C24" s="733"/>
      <c r="D24" s="733" t="s">
        <v>303</v>
      </c>
      <c r="E24" s="733"/>
      <c r="F24" s="733"/>
      <c r="G24" s="202"/>
    </row>
    <row r="25" spans="2:7" s="105" customFormat="1" ht="48.75" customHeight="1" x14ac:dyDescent="0.15">
      <c r="B25" s="734" t="s">
        <v>282</v>
      </c>
      <c r="C25" s="734"/>
      <c r="D25" s="734"/>
      <c r="E25" s="734"/>
      <c r="F25" s="734"/>
      <c r="G25" s="202"/>
    </row>
    <row r="26" spans="2:7" s="105" customFormat="1" x14ac:dyDescent="0.15">
      <c r="B26" s="202"/>
      <c r="C26" s="202"/>
      <c r="D26" s="202"/>
      <c r="E26" s="202"/>
      <c r="F26" s="202"/>
      <c r="G26" s="202"/>
    </row>
    <row r="27" spans="2:7" x14ac:dyDescent="0.3">
      <c r="B27" s="186"/>
      <c r="C27" s="186"/>
      <c r="D27" s="186"/>
      <c r="E27" s="186"/>
      <c r="F27" s="187" t="s">
        <v>357</v>
      </c>
      <c r="G27" s="186"/>
    </row>
    <row r="28" spans="2:7" x14ac:dyDescent="0.3">
      <c r="B28" s="186"/>
      <c r="C28" s="186"/>
      <c r="D28" s="186"/>
      <c r="E28" s="186"/>
      <c r="F28" s="186"/>
      <c r="G28" s="186"/>
    </row>
    <row r="29" spans="2:7" ht="28.5" x14ac:dyDescent="0.45">
      <c r="B29" s="735" t="s">
        <v>295</v>
      </c>
      <c r="C29" s="735"/>
      <c r="D29" s="735"/>
      <c r="E29" s="735"/>
      <c r="F29" s="735"/>
      <c r="G29" s="186"/>
    </row>
    <row r="30" spans="2:7" x14ac:dyDescent="0.3">
      <c r="B30" s="736" t="s">
        <v>293</v>
      </c>
      <c r="C30" s="736"/>
      <c r="D30" s="736"/>
      <c r="E30" s="736"/>
      <c r="F30" s="736"/>
      <c r="G30" s="186"/>
    </row>
    <row r="31" spans="2:7" x14ac:dyDescent="0.3">
      <c r="B31" s="311"/>
      <c r="C31" s="311"/>
      <c r="D31" s="311"/>
      <c r="E31" s="311"/>
      <c r="F31" s="311"/>
      <c r="G31" s="186"/>
    </row>
    <row r="32" spans="2:7" x14ac:dyDescent="0.3">
      <c r="B32" s="188" t="s">
        <v>292</v>
      </c>
      <c r="C32" s="186"/>
      <c r="D32" s="186"/>
      <c r="E32" s="186"/>
      <c r="F32" s="186"/>
      <c r="G32" s="186"/>
    </row>
    <row r="33" spans="2:7" x14ac:dyDescent="0.3">
      <c r="B33" s="188" t="s">
        <v>291</v>
      </c>
      <c r="C33" s="186"/>
      <c r="D33" s="186"/>
      <c r="E33" s="186"/>
      <c r="F33" s="186"/>
      <c r="G33" s="186"/>
    </row>
    <row r="34" spans="2:7" x14ac:dyDescent="0.3">
      <c r="B34" s="186"/>
      <c r="C34" s="186"/>
      <c r="D34" s="186"/>
      <c r="E34" s="186"/>
      <c r="F34" s="186"/>
      <c r="G34" s="186"/>
    </row>
    <row r="35" spans="2:7" s="114" customFormat="1" x14ac:dyDescent="0.3">
      <c r="B35" s="312" t="s">
        <v>290</v>
      </c>
      <c r="C35" s="312" t="s">
        <v>289</v>
      </c>
      <c r="D35" s="737" t="s">
        <v>288</v>
      </c>
      <c r="E35" s="737"/>
      <c r="F35" s="312" t="s">
        <v>287</v>
      </c>
      <c r="G35" s="311"/>
    </row>
    <row r="36" spans="2:7" s="104" customFormat="1" ht="39.950000000000003" customHeight="1" x14ac:dyDescent="0.15">
      <c r="B36" s="190"/>
      <c r="C36" s="194"/>
      <c r="D36" s="195"/>
      <c r="E36" s="192" t="s">
        <v>285</v>
      </c>
      <c r="F36" s="194"/>
      <c r="G36" s="193"/>
    </row>
    <row r="37" spans="2:7" s="104" customFormat="1" ht="39.950000000000003" customHeight="1" x14ac:dyDescent="0.15">
      <c r="B37" s="190"/>
      <c r="C37" s="194"/>
      <c r="D37" s="195"/>
      <c r="E37" s="192" t="s">
        <v>285</v>
      </c>
      <c r="F37" s="190"/>
      <c r="G37" s="193"/>
    </row>
    <row r="38" spans="2:7" s="104" customFormat="1" ht="39.950000000000003" customHeight="1" x14ac:dyDescent="0.15">
      <c r="B38" s="190"/>
      <c r="C38" s="194"/>
      <c r="D38" s="195"/>
      <c r="E38" s="192" t="s">
        <v>285</v>
      </c>
      <c r="F38" s="190"/>
      <c r="G38" s="193"/>
    </row>
    <row r="39" spans="2:7" s="104" customFormat="1" ht="39.950000000000003" customHeight="1" x14ac:dyDescent="0.15">
      <c r="B39" s="190"/>
      <c r="C39" s="194"/>
      <c r="D39" s="195"/>
      <c r="E39" s="192" t="s">
        <v>285</v>
      </c>
      <c r="F39" s="190"/>
      <c r="G39" s="193"/>
    </row>
    <row r="40" spans="2:7" s="104" customFormat="1" ht="39.950000000000003" customHeight="1" x14ac:dyDescent="0.15">
      <c r="B40" s="190"/>
      <c r="C40" s="194"/>
      <c r="D40" s="195"/>
      <c r="E40" s="192" t="s">
        <v>285</v>
      </c>
      <c r="F40" s="190"/>
      <c r="G40" s="193"/>
    </row>
    <row r="41" spans="2:7" s="104" customFormat="1" ht="39.950000000000003" customHeight="1" x14ac:dyDescent="0.15">
      <c r="B41" s="190"/>
      <c r="C41" s="194"/>
      <c r="D41" s="195"/>
      <c r="E41" s="192" t="s">
        <v>285</v>
      </c>
      <c r="F41" s="190"/>
      <c r="G41" s="193"/>
    </row>
    <row r="42" spans="2:7" s="104" customFormat="1" ht="39.950000000000003" customHeight="1" x14ac:dyDescent="0.15">
      <c r="B42" s="190"/>
      <c r="C42" s="194"/>
      <c r="D42" s="195"/>
      <c r="E42" s="192" t="s">
        <v>285</v>
      </c>
      <c r="F42" s="190"/>
      <c r="G42" s="193"/>
    </row>
    <row r="43" spans="2:7" s="104" customFormat="1" ht="39.950000000000003" customHeight="1" x14ac:dyDescent="0.15">
      <c r="B43" s="190"/>
      <c r="C43" s="194"/>
      <c r="D43" s="195"/>
      <c r="E43" s="192" t="s">
        <v>285</v>
      </c>
      <c r="F43" s="190"/>
      <c r="G43" s="193"/>
    </row>
    <row r="44" spans="2:7" s="104" customFormat="1" ht="39.950000000000003" customHeight="1" x14ac:dyDescent="0.15">
      <c r="B44" s="190"/>
      <c r="C44" s="194"/>
      <c r="D44" s="195"/>
      <c r="E44" s="192" t="s">
        <v>285</v>
      </c>
      <c r="F44" s="190"/>
      <c r="G44" s="193"/>
    </row>
    <row r="45" spans="2:7" s="104" customFormat="1" ht="39.950000000000003" customHeight="1" x14ac:dyDescent="0.15">
      <c r="B45" s="190"/>
      <c r="C45" s="194"/>
      <c r="D45" s="195"/>
      <c r="E45" s="192" t="s">
        <v>285</v>
      </c>
      <c r="F45" s="190"/>
      <c r="G45" s="193"/>
    </row>
    <row r="46" spans="2:7" s="104" customFormat="1" ht="39.950000000000003" customHeight="1" thickBot="1" x14ac:dyDescent="0.2">
      <c r="B46" s="196"/>
      <c r="C46" s="197"/>
      <c r="D46" s="198"/>
      <c r="E46" s="199" t="s">
        <v>285</v>
      </c>
      <c r="F46" s="196"/>
      <c r="G46" s="193"/>
    </row>
    <row r="47" spans="2:7" s="104" customFormat="1" ht="39.950000000000003" customHeight="1" thickTop="1" x14ac:dyDescent="0.15">
      <c r="B47" s="738" t="s">
        <v>286</v>
      </c>
      <c r="C47" s="738"/>
      <c r="D47" s="200" t="str">
        <f>IF(SUM(D36:D46)=0,"",SUM(D36:D46))</f>
        <v/>
      </c>
      <c r="E47" s="201" t="s">
        <v>285</v>
      </c>
      <c r="F47" s="201"/>
      <c r="G47" s="193"/>
    </row>
    <row r="48" spans="2:7" s="105" customFormat="1" x14ac:dyDescent="0.15">
      <c r="B48" s="202"/>
      <c r="C48" s="202"/>
      <c r="D48" s="202"/>
      <c r="E48" s="202"/>
      <c r="F48" s="202"/>
      <c r="G48" s="202"/>
    </row>
    <row r="49" spans="2:7" s="105" customFormat="1" x14ac:dyDescent="0.15">
      <c r="B49" s="202" t="s">
        <v>284</v>
      </c>
      <c r="C49" s="202"/>
      <c r="D49" s="202"/>
      <c r="E49" s="202"/>
      <c r="F49" s="202"/>
      <c r="G49" s="202"/>
    </row>
    <row r="50" spans="2:7" s="105" customFormat="1" x14ac:dyDescent="0.15">
      <c r="B50" s="733" t="s">
        <v>283</v>
      </c>
      <c r="C50" s="733"/>
      <c r="D50" s="733" t="s">
        <v>303</v>
      </c>
      <c r="E50" s="733"/>
      <c r="F50" s="733"/>
      <c r="G50" s="202"/>
    </row>
    <row r="51" spans="2:7" s="105" customFormat="1" ht="48.75" customHeight="1" x14ac:dyDescent="0.15">
      <c r="B51" s="734" t="s">
        <v>282</v>
      </c>
      <c r="C51" s="734"/>
      <c r="D51" s="734"/>
      <c r="E51" s="734"/>
      <c r="F51" s="734"/>
      <c r="G51" s="202"/>
    </row>
  </sheetData>
  <sheetProtection selectLockedCells="1"/>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2D050"/>
    <pageSetUpPr fitToPage="1"/>
  </sheetPr>
  <dimension ref="A1:Z245"/>
  <sheetViews>
    <sheetView showGridLines="0" view="pageBreakPreview" topLeftCell="A3" zoomScale="75" zoomScaleNormal="98" zoomScaleSheetLayoutView="75" workbookViewId="0">
      <selection activeCell="Q105" sqref="Q105:U191"/>
    </sheetView>
  </sheetViews>
  <sheetFormatPr defaultColWidth="9" defaultRowHeight="16.5" x14ac:dyDescent="0.15"/>
  <cols>
    <col min="1" max="1" width="7.375" style="323" bestFit="1" customWidth="1"/>
    <col min="2" max="2" width="23.75" style="323" customWidth="1"/>
    <col min="3" max="3" width="9.125" style="323" customWidth="1"/>
    <col min="4" max="4" width="21" style="323" customWidth="1"/>
    <col min="5" max="5" width="24.625" style="323" customWidth="1"/>
    <col min="6" max="10" width="9.5" style="323" customWidth="1"/>
    <col min="11" max="11" width="8.125" style="323" customWidth="1"/>
    <col min="12" max="12" width="29" style="323" customWidth="1"/>
    <col min="13" max="13" width="10.875" style="323" customWidth="1"/>
    <col min="14" max="16" width="19.125" style="323" customWidth="1"/>
    <col min="17" max="17" width="15.75" style="42" bestFit="1" customWidth="1"/>
    <col min="18" max="18" width="11.375" style="42" customWidth="1"/>
    <col min="19" max="19" width="17.875" style="42" customWidth="1"/>
    <col min="20" max="20" width="21.875" style="42" customWidth="1"/>
    <col min="21" max="21" width="48.125" style="42" customWidth="1"/>
    <col min="22" max="22" width="9" style="323"/>
    <col min="23" max="23" width="36" style="323" customWidth="1"/>
    <col min="24" max="24" width="59.75" style="323" customWidth="1"/>
    <col min="25" max="25" width="24.625" style="323" customWidth="1"/>
    <col min="26" max="26" width="42" style="323" customWidth="1"/>
    <col min="27" max="27" width="7.125" style="323" customWidth="1"/>
    <col min="28" max="16384" width="9" style="323"/>
  </cols>
  <sheetData>
    <row r="1" spans="1:26" ht="42.75" customHeight="1" x14ac:dyDescent="0.15">
      <c r="A1" s="744"/>
      <c r="B1" s="744"/>
      <c r="C1" s="744"/>
      <c r="D1" s="744"/>
      <c r="E1" s="744"/>
      <c r="F1" s="744"/>
      <c r="G1" s="744"/>
      <c r="H1" s="744"/>
      <c r="I1" s="744"/>
      <c r="J1" s="744"/>
      <c r="K1" s="744"/>
      <c r="L1" s="744"/>
      <c r="M1" s="744"/>
      <c r="N1" s="744"/>
      <c r="O1" s="203"/>
      <c r="P1" s="203"/>
      <c r="Q1" s="745" t="s">
        <v>126</v>
      </c>
      <c r="R1" s="745"/>
      <c r="S1" s="745"/>
      <c r="T1" s="745"/>
      <c r="U1" s="746"/>
      <c r="V1" s="747" t="s">
        <v>127</v>
      </c>
      <c r="W1" s="749" t="s">
        <v>128</v>
      </c>
      <c r="X1" s="6" t="s">
        <v>129</v>
      </c>
      <c r="Y1" s="7"/>
      <c r="Z1" s="8"/>
    </row>
    <row r="2" spans="1:26" ht="33" x14ac:dyDescent="0.15">
      <c r="A2" s="9" t="s">
        <v>130</v>
      </c>
      <c r="B2" s="10" t="s">
        <v>131</v>
      </c>
      <c r="C2" s="9" t="s">
        <v>132</v>
      </c>
      <c r="D2" s="10" t="s">
        <v>133</v>
      </c>
      <c r="E2" s="11" t="s">
        <v>134</v>
      </c>
      <c r="F2" s="750" t="s">
        <v>439</v>
      </c>
      <c r="G2" s="751"/>
      <c r="H2" s="751"/>
      <c r="I2" s="751"/>
      <c r="J2" s="752"/>
      <c r="K2" s="9" t="s">
        <v>135</v>
      </c>
      <c r="L2" s="9" t="s">
        <v>136</v>
      </c>
      <c r="M2" s="12" t="s">
        <v>137</v>
      </c>
      <c r="N2" s="9" t="s">
        <v>138</v>
      </c>
      <c r="O2" s="204"/>
      <c r="P2" s="9" t="s">
        <v>358</v>
      </c>
      <c r="Q2" s="325" t="s">
        <v>139</v>
      </c>
      <c r="R2" s="13" t="s">
        <v>140</v>
      </c>
      <c r="S2" s="753" t="s">
        <v>141</v>
      </c>
      <c r="T2" s="754"/>
      <c r="U2" s="13" t="s">
        <v>41</v>
      </c>
      <c r="V2" s="748"/>
      <c r="W2" s="749"/>
      <c r="X2" s="322" t="s">
        <v>142</v>
      </c>
      <c r="Z2" s="324"/>
    </row>
    <row r="3" spans="1:26" ht="18" customHeight="1" x14ac:dyDescent="0.15">
      <c r="A3" s="14" t="s">
        <v>143</v>
      </c>
      <c r="B3" s="15" t="s">
        <v>144</v>
      </c>
      <c r="C3" s="16" t="s">
        <v>144</v>
      </c>
      <c r="D3" s="15" t="s">
        <v>145</v>
      </c>
      <c r="E3" s="15" t="s">
        <v>146</v>
      </c>
      <c r="F3" s="16" t="s">
        <v>56</v>
      </c>
      <c r="G3" s="205" t="s">
        <v>455</v>
      </c>
      <c r="H3" s="206" t="s">
        <v>456</v>
      </c>
      <c r="I3" s="326" t="s">
        <v>457</v>
      </c>
      <c r="J3" s="326" t="s">
        <v>458</v>
      </c>
      <c r="K3" s="207" t="s">
        <v>147</v>
      </c>
      <c r="L3" s="14" t="s">
        <v>148</v>
      </c>
      <c r="M3" s="17">
        <v>1</v>
      </c>
      <c r="N3" s="14" t="s">
        <v>149</v>
      </c>
      <c r="P3" s="208" t="s">
        <v>503</v>
      </c>
      <c r="Q3" s="209">
        <v>200</v>
      </c>
      <c r="R3" s="18" t="s">
        <v>150</v>
      </c>
      <c r="S3" s="18" t="s">
        <v>151</v>
      </c>
      <c r="T3" s="18" t="s">
        <v>151</v>
      </c>
      <c r="U3" s="18" t="s">
        <v>152</v>
      </c>
      <c r="V3" s="106"/>
      <c r="X3" s="313" t="s">
        <v>153</v>
      </c>
      <c r="Y3" s="314"/>
      <c r="Z3" s="315"/>
    </row>
    <row r="4" spans="1:26" ht="18" customHeight="1" x14ac:dyDescent="0.15">
      <c r="A4" s="19" t="s">
        <v>154</v>
      </c>
      <c r="B4" s="20"/>
      <c r="C4" s="21" t="s">
        <v>155</v>
      </c>
      <c r="D4" s="22" t="s">
        <v>156</v>
      </c>
      <c r="E4" s="22" t="s">
        <v>157</v>
      </c>
      <c r="F4" s="21" t="s">
        <v>60</v>
      </c>
      <c r="G4" s="37" t="s">
        <v>459</v>
      </c>
      <c r="H4" s="210" t="s">
        <v>460</v>
      </c>
      <c r="I4" s="327" t="s">
        <v>461</v>
      </c>
      <c r="J4" s="327" t="s">
        <v>462</v>
      </c>
      <c r="K4" s="211" t="s">
        <v>158</v>
      </c>
      <c r="L4" s="21" t="s">
        <v>159</v>
      </c>
      <c r="M4" s="23">
        <v>2</v>
      </c>
      <c r="N4" s="21" t="s">
        <v>160</v>
      </c>
      <c r="P4" s="208" t="s">
        <v>503</v>
      </c>
      <c r="Q4" s="209">
        <v>300</v>
      </c>
      <c r="R4" s="18" t="s">
        <v>150</v>
      </c>
      <c r="S4" s="18" t="s">
        <v>161</v>
      </c>
      <c r="T4" s="18" t="s">
        <v>161</v>
      </c>
      <c r="U4" s="18" t="s">
        <v>162</v>
      </c>
      <c r="V4" s="106"/>
      <c r="X4" s="322" t="s">
        <v>163</v>
      </c>
      <c r="Z4" s="324"/>
    </row>
    <row r="5" spans="1:26" ht="18" customHeight="1" x14ac:dyDescent="0.15">
      <c r="C5" s="19" t="s">
        <v>164</v>
      </c>
      <c r="D5" s="22" t="s">
        <v>165</v>
      </c>
      <c r="E5" s="22" t="s">
        <v>166</v>
      </c>
      <c r="F5" s="328" t="s">
        <v>64</v>
      </c>
      <c r="G5" s="329" t="s">
        <v>463</v>
      </c>
      <c r="H5" s="330" t="s">
        <v>464</v>
      </c>
      <c r="I5" s="331" t="s">
        <v>465</v>
      </c>
      <c r="J5" s="331" t="s">
        <v>466</v>
      </c>
      <c r="K5" s="25"/>
      <c r="L5" s="21" t="s">
        <v>167</v>
      </c>
      <c r="M5" s="25"/>
      <c r="N5" s="21" t="s">
        <v>168</v>
      </c>
      <c r="P5" s="208"/>
      <c r="Q5" s="212"/>
      <c r="R5" s="106"/>
      <c r="S5" s="106"/>
      <c r="T5" s="106"/>
      <c r="U5" s="106"/>
      <c r="V5" s="106"/>
      <c r="X5" s="322" t="s">
        <v>359</v>
      </c>
      <c r="Z5" s="324"/>
    </row>
    <row r="6" spans="1:26" ht="18" customHeight="1" x14ac:dyDescent="0.15">
      <c r="D6" s="22" t="s">
        <v>169</v>
      </c>
      <c r="E6" s="22" t="s">
        <v>170</v>
      </c>
      <c r="F6" s="332" t="s">
        <v>467</v>
      </c>
      <c r="G6" s="333" t="s">
        <v>468</v>
      </c>
      <c r="H6" s="334"/>
      <c r="I6" s="334"/>
      <c r="J6" s="335" t="s">
        <v>469</v>
      </c>
      <c r="K6" s="324"/>
      <c r="L6" s="21" t="s">
        <v>171</v>
      </c>
      <c r="N6" s="21" t="s">
        <v>172</v>
      </c>
      <c r="P6" s="341" t="s">
        <v>503</v>
      </c>
      <c r="Q6" s="209">
        <v>1</v>
      </c>
      <c r="R6" s="18" t="s">
        <v>173</v>
      </c>
      <c r="S6" s="18" t="s">
        <v>174</v>
      </c>
      <c r="T6" s="18" t="s">
        <v>175</v>
      </c>
      <c r="U6" s="18" t="s">
        <v>176</v>
      </c>
      <c r="V6" s="26"/>
      <c r="X6" s="322" t="s">
        <v>360</v>
      </c>
      <c r="Z6" s="324"/>
    </row>
    <row r="7" spans="1:26" ht="18" customHeight="1" x14ac:dyDescent="0.15">
      <c r="D7" s="27" t="s">
        <v>177</v>
      </c>
      <c r="E7" s="21" t="s">
        <v>178</v>
      </c>
      <c r="F7" s="322" t="s">
        <v>470</v>
      </c>
      <c r="G7" s="323" t="s">
        <v>471</v>
      </c>
      <c r="J7" s="323" t="s">
        <v>472</v>
      </c>
      <c r="K7" s="324"/>
      <c r="L7" s="21" t="s">
        <v>179</v>
      </c>
      <c r="N7" s="21" t="s">
        <v>361</v>
      </c>
      <c r="P7" s="341" t="s">
        <v>503</v>
      </c>
      <c r="Q7" s="209">
        <v>2</v>
      </c>
      <c r="R7" s="18" t="s">
        <v>173</v>
      </c>
      <c r="S7" s="18" t="s">
        <v>174</v>
      </c>
      <c r="T7" s="18" t="s">
        <v>94</v>
      </c>
      <c r="U7" s="18" t="s">
        <v>180</v>
      </c>
      <c r="V7" s="26"/>
      <c r="X7" s="322" t="s">
        <v>181</v>
      </c>
      <c r="Z7" s="324"/>
    </row>
    <row r="8" spans="1:26" ht="18" customHeight="1" x14ac:dyDescent="0.15">
      <c r="E8" s="21" t="s">
        <v>182</v>
      </c>
      <c r="F8" s="322" t="s">
        <v>473</v>
      </c>
      <c r="G8" s="323" t="s">
        <v>474</v>
      </c>
      <c r="J8" s="323" t="s">
        <v>475</v>
      </c>
      <c r="K8" s="324"/>
      <c r="L8" s="21" t="s">
        <v>183</v>
      </c>
      <c r="N8" s="21" t="s">
        <v>362</v>
      </c>
      <c r="P8" s="341" t="s">
        <v>503</v>
      </c>
      <c r="Q8" s="209">
        <v>3</v>
      </c>
      <c r="R8" s="18" t="s">
        <v>173</v>
      </c>
      <c r="S8" s="18" t="s">
        <v>49</v>
      </c>
      <c r="T8" s="18" t="s">
        <v>49</v>
      </c>
      <c r="U8" s="18" t="s">
        <v>280</v>
      </c>
      <c r="V8" s="26"/>
      <c r="X8" s="322"/>
      <c r="Z8" s="324"/>
    </row>
    <row r="9" spans="1:26" ht="18" customHeight="1" x14ac:dyDescent="0.15">
      <c r="E9" s="21" t="s">
        <v>184</v>
      </c>
      <c r="F9" s="322" t="s">
        <v>476</v>
      </c>
      <c r="J9" s="323" t="s">
        <v>477</v>
      </c>
      <c r="K9" s="324"/>
      <c r="L9" s="21" t="s">
        <v>185</v>
      </c>
      <c r="N9" s="24" t="s">
        <v>363</v>
      </c>
      <c r="P9" s="341" t="s">
        <v>503</v>
      </c>
      <c r="Q9" s="209">
        <v>4</v>
      </c>
      <c r="R9" s="18" t="s">
        <v>173</v>
      </c>
      <c r="S9" s="18" t="s">
        <v>100</v>
      </c>
      <c r="T9" s="18" t="s">
        <v>186</v>
      </c>
      <c r="U9" s="18" t="s">
        <v>187</v>
      </c>
      <c r="V9" s="26"/>
      <c r="X9" s="313" t="s">
        <v>188</v>
      </c>
      <c r="Y9" s="314"/>
      <c r="Z9" s="315"/>
    </row>
    <row r="10" spans="1:26" ht="18" customHeight="1" x14ac:dyDescent="0.15">
      <c r="E10" s="21" t="s">
        <v>189</v>
      </c>
      <c r="F10" s="322"/>
      <c r="J10" s="323" t="s">
        <v>478</v>
      </c>
      <c r="K10" s="324"/>
      <c r="L10" s="21" t="s">
        <v>190</v>
      </c>
      <c r="N10" s="24"/>
      <c r="P10" s="341" t="s">
        <v>503</v>
      </c>
      <c r="Q10" s="209">
        <v>5</v>
      </c>
      <c r="R10" s="18" t="s">
        <v>173</v>
      </c>
      <c r="S10" s="18" t="s">
        <v>100</v>
      </c>
      <c r="T10" s="18" t="s">
        <v>186</v>
      </c>
      <c r="U10" s="18" t="s">
        <v>191</v>
      </c>
      <c r="V10" s="26"/>
      <c r="X10" s="316" t="s">
        <v>192</v>
      </c>
      <c r="Y10" s="317"/>
      <c r="Z10" s="318"/>
    </row>
    <row r="11" spans="1:26" ht="18" customHeight="1" x14ac:dyDescent="0.15">
      <c r="E11" s="19" t="s">
        <v>193</v>
      </c>
      <c r="F11" s="322"/>
      <c r="J11" s="323" t="s">
        <v>479</v>
      </c>
      <c r="K11" s="324"/>
      <c r="L11" s="21" t="s">
        <v>194</v>
      </c>
      <c r="P11" s="341" t="s">
        <v>503</v>
      </c>
      <c r="Q11" s="209">
        <v>6</v>
      </c>
      <c r="R11" s="18" t="s">
        <v>173</v>
      </c>
      <c r="S11" s="18" t="s">
        <v>100</v>
      </c>
      <c r="T11" s="18" t="s">
        <v>186</v>
      </c>
      <c r="U11" s="18" t="s">
        <v>195</v>
      </c>
      <c r="V11" s="26"/>
      <c r="X11" s="319" t="s">
        <v>196</v>
      </c>
      <c r="Y11" s="320"/>
      <c r="Z11" s="321"/>
    </row>
    <row r="12" spans="1:26" ht="18" customHeight="1" x14ac:dyDescent="0.15">
      <c r="J12" s="323" t="s">
        <v>480</v>
      </c>
      <c r="L12" s="21" t="s">
        <v>197</v>
      </c>
      <c r="P12" s="341" t="s">
        <v>503</v>
      </c>
      <c r="Q12" s="209">
        <v>7</v>
      </c>
      <c r="R12" s="18" t="s">
        <v>173</v>
      </c>
      <c r="S12" s="18" t="s">
        <v>100</v>
      </c>
      <c r="T12" s="18" t="s">
        <v>56</v>
      </c>
      <c r="U12" s="18" t="s">
        <v>198</v>
      </c>
      <c r="V12" s="26"/>
      <c r="X12" s="28" t="s">
        <v>440</v>
      </c>
      <c r="Y12" s="107"/>
      <c r="Z12" s="29"/>
    </row>
    <row r="13" spans="1:26" ht="18" customHeight="1" x14ac:dyDescent="0.15">
      <c r="L13" s="21" t="s">
        <v>199</v>
      </c>
      <c r="P13" s="341" t="s">
        <v>503</v>
      </c>
      <c r="Q13" s="209">
        <v>8</v>
      </c>
      <c r="R13" s="18" t="s">
        <v>173</v>
      </c>
      <c r="S13" s="18" t="s">
        <v>100</v>
      </c>
      <c r="T13" s="18" t="s">
        <v>56</v>
      </c>
      <c r="U13" s="18" t="s">
        <v>200</v>
      </c>
      <c r="V13" s="26"/>
      <c r="X13" s="28" t="s">
        <v>201</v>
      </c>
      <c r="Y13" s="107"/>
      <c r="Z13" s="29"/>
    </row>
    <row r="14" spans="1:26" ht="18" customHeight="1" x14ac:dyDescent="0.15">
      <c r="L14" s="21" t="s">
        <v>202</v>
      </c>
      <c r="P14" s="341" t="s">
        <v>503</v>
      </c>
      <c r="Q14" s="209">
        <v>9</v>
      </c>
      <c r="R14" s="18" t="s">
        <v>173</v>
      </c>
      <c r="S14" s="18" t="s">
        <v>100</v>
      </c>
      <c r="T14" s="18" t="s">
        <v>56</v>
      </c>
      <c r="U14" s="18" t="s">
        <v>203</v>
      </c>
      <c r="V14" s="26"/>
      <c r="X14" s="28" t="s">
        <v>204</v>
      </c>
      <c r="Y14" s="107"/>
      <c r="Z14" s="29"/>
    </row>
    <row r="15" spans="1:26" ht="18" customHeight="1" x14ac:dyDescent="0.15">
      <c r="L15" s="24" t="s">
        <v>205</v>
      </c>
      <c r="P15" s="341" t="s">
        <v>503</v>
      </c>
      <c r="Q15" s="209">
        <v>10</v>
      </c>
      <c r="R15" s="18" t="s">
        <v>173</v>
      </c>
      <c r="S15" s="18" t="s">
        <v>100</v>
      </c>
      <c r="T15" s="18" t="s">
        <v>60</v>
      </c>
      <c r="U15" s="18" t="s">
        <v>206</v>
      </c>
      <c r="V15" s="26"/>
      <c r="X15" s="28" t="s">
        <v>207</v>
      </c>
      <c r="Y15" s="107"/>
      <c r="Z15" s="29"/>
    </row>
    <row r="16" spans="1:26" ht="18" customHeight="1" x14ac:dyDescent="0.15">
      <c r="P16" s="341" t="s">
        <v>503</v>
      </c>
      <c r="Q16" s="209">
        <v>11</v>
      </c>
      <c r="R16" s="18" t="s">
        <v>173</v>
      </c>
      <c r="S16" s="18" t="s">
        <v>100</v>
      </c>
      <c r="T16" s="18" t="s">
        <v>60</v>
      </c>
      <c r="U16" s="18" t="s">
        <v>208</v>
      </c>
      <c r="V16" s="26"/>
      <c r="X16" s="322"/>
      <c r="Y16" s="317"/>
      <c r="Z16" s="318"/>
    </row>
    <row r="17" spans="1:26" ht="18" customHeight="1" x14ac:dyDescent="0.15">
      <c r="A17" s="213" t="s">
        <v>364</v>
      </c>
      <c r="B17" s="214" t="s">
        <v>365</v>
      </c>
      <c r="C17" s="739" t="s">
        <v>366</v>
      </c>
      <c r="D17" s="739"/>
      <c r="E17" s="739"/>
      <c r="F17" s="739"/>
      <c r="G17" s="740"/>
      <c r="H17" s="214" t="s">
        <v>367</v>
      </c>
      <c r="P17" s="341" t="s">
        <v>503</v>
      </c>
      <c r="Q17" s="209">
        <v>12</v>
      </c>
      <c r="R17" s="18" t="s">
        <v>173</v>
      </c>
      <c r="S17" s="18" t="s">
        <v>100</v>
      </c>
      <c r="T17" s="18" t="s">
        <v>60</v>
      </c>
      <c r="U17" s="18" t="s">
        <v>209</v>
      </c>
      <c r="V17" s="26"/>
      <c r="X17" s="316" t="s">
        <v>210</v>
      </c>
      <c r="Z17" s="324"/>
    </row>
    <row r="18" spans="1:26" ht="18" customHeight="1" x14ac:dyDescent="0.15">
      <c r="A18" s="208">
        <v>1</v>
      </c>
      <c r="B18" s="208" t="s">
        <v>315</v>
      </c>
      <c r="C18" s="208" t="s">
        <v>368</v>
      </c>
      <c r="D18" s="208"/>
      <c r="E18" s="208"/>
      <c r="F18" s="208"/>
      <c r="G18" s="215"/>
      <c r="H18" s="208">
        <v>0.5</v>
      </c>
      <c r="P18" s="341" t="s">
        <v>503</v>
      </c>
      <c r="Q18" s="209">
        <v>13</v>
      </c>
      <c r="R18" s="18" t="s">
        <v>173</v>
      </c>
      <c r="S18" s="18" t="s">
        <v>100</v>
      </c>
      <c r="T18" s="18" t="s">
        <v>64</v>
      </c>
      <c r="U18" s="18" t="s">
        <v>211</v>
      </c>
      <c r="V18" s="26"/>
      <c r="X18" s="319" t="s">
        <v>441</v>
      </c>
      <c r="Y18" s="317"/>
      <c r="Z18" s="318"/>
    </row>
    <row r="19" spans="1:26" ht="18" customHeight="1" x14ac:dyDescent="0.15">
      <c r="A19" s="208">
        <v>2</v>
      </c>
      <c r="B19" s="208" t="s">
        <v>369</v>
      </c>
      <c r="C19" s="208" t="s">
        <v>368</v>
      </c>
      <c r="D19" s="208"/>
      <c r="E19" s="208"/>
      <c r="F19" s="208"/>
      <c r="G19" s="215"/>
      <c r="H19" s="208">
        <v>1</v>
      </c>
      <c r="P19" s="341" t="s">
        <v>503</v>
      </c>
      <c r="Q19" s="209">
        <v>14</v>
      </c>
      <c r="R19" s="18" t="s">
        <v>173</v>
      </c>
      <c r="S19" s="18" t="s">
        <v>100</v>
      </c>
      <c r="T19" s="18" t="s">
        <v>64</v>
      </c>
      <c r="U19" s="18" t="s">
        <v>212</v>
      </c>
      <c r="V19" s="26"/>
      <c r="X19" s="28" t="s">
        <v>442</v>
      </c>
      <c r="Y19" s="317"/>
      <c r="Z19" s="318"/>
    </row>
    <row r="20" spans="1:26" ht="18" customHeight="1" x14ac:dyDescent="0.15">
      <c r="A20" s="208">
        <v>3</v>
      </c>
      <c r="B20" s="208" t="s">
        <v>317</v>
      </c>
      <c r="C20" s="208" t="s">
        <v>370</v>
      </c>
      <c r="D20" s="208" t="s">
        <v>371</v>
      </c>
      <c r="E20" s="208" t="s">
        <v>372</v>
      </c>
      <c r="F20" s="208" t="s">
        <v>373</v>
      </c>
      <c r="G20" s="215" t="s">
        <v>374</v>
      </c>
      <c r="H20" s="208">
        <v>1.5</v>
      </c>
      <c r="P20" s="341" t="s">
        <v>503</v>
      </c>
      <c r="Q20" s="209">
        <v>15</v>
      </c>
      <c r="R20" s="18" t="s">
        <v>173</v>
      </c>
      <c r="S20" s="18" t="s">
        <v>100</v>
      </c>
      <c r="T20" s="18" t="s">
        <v>64</v>
      </c>
      <c r="U20" s="18" t="s">
        <v>213</v>
      </c>
      <c r="V20" s="26"/>
      <c r="X20" s="28" t="s">
        <v>201</v>
      </c>
      <c r="Z20" s="324"/>
    </row>
    <row r="21" spans="1:26" ht="18" customHeight="1" x14ac:dyDescent="0.15">
      <c r="A21" s="208">
        <v>4</v>
      </c>
      <c r="B21" s="208" t="s">
        <v>375</v>
      </c>
      <c r="C21" s="208" t="s">
        <v>368</v>
      </c>
      <c r="D21" s="208"/>
      <c r="E21" s="208"/>
      <c r="F21" s="208"/>
      <c r="G21" s="215"/>
      <c r="H21" s="208">
        <v>2</v>
      </c>
      <c r="P21" s="341" t="s">
        <v>503</v>
      </c>
      <c r="Q21" s="209">
        <v>16</v>
      </c>
      <c r="R21" s="18" t="s">
        <v>173</v>
      </c>
      <c r="S21" s="18" t="s">
        <v>100</v>
      </c>
      <c r="T21" s="18" t="s">
        <v>68</v>
      </c>
      <c r="U21" s="18" t="s">
        <v>214</v>
      </c>
      <c r="V21" s="26"/>
      <c r="X21" s="741" t="s">
        <v>443</v>
      </c>
      <c r="Y21" s="742"/>
      <c r="Z21" s="743"/>
    </row>
    <row r="22" spans="1:26" ht="18" customHeight="1" x14ac:dyDescent="0.15">
      <c r="A22" s="208">
        <v>5</v>
      </c>
      <c r="B22" s="208" t="s">
        <v>376</v>
      </c>
      <c r="C22" s="208" t="s">
        <v>368</v>
      </c>
      <c r="D22" s="208"/>
      <c r="E22" s="208"/>
      <c r="F22" s="208"/>
      <c r="G22" s="215"/>
      <c r="H22" s="208">
        <v>2.5</v>
      </c>
      <c r="P22" s="341" t="s">
        <v>503</v>
      </c>
      <c r="Q22" s="209">
        <v>17</v>
      </c>
      <c r="R22" s="18" t="s">
        <v>173</v>
      </c>
      <c r="S22" s="18" t="s">
        <v>215</v>
      </c>
      <c r="T22" s="18" t="s">
        <v>215</v>
      </c>
      <c r="U22" s="18" t="s">
        <v>216</v>
      </c>
      <c r="V22" s="26"/>
      <c r="X22" s="741"/>
      <c r="Y22" s="742"/>
      <c r="Z22" s="743"/>
    </row>
    <row r="23" spans="1:26" ht="18" customHeight="1" x14ac:dyDescent="0.15">
      <c r="A23" s="208">
        <v>6</v>
      </c>
      <c r="B23" s="208" t="s">
        <v>377</v>
      </c>
      <c r="C23" s="208" t="s">
        <v>368</v>
      </c>
      <c r="D23" s="208"/>
      <c r="E23" s="208"/>
      <c r="F23" s="208"/>
      <c r="G23" s="215"/>
      <c r="H23" s="208">
        <v>3</v>
      </c>
      <c r="P23" s="341" t="s">
        <v>503</v>
      </c>
      <c r="Q23" s="209">
        <v>18</v>
      </c>
      <c r="R23" s="18" t="s">
        <v>173</v>
      </c>
      <c r="S23" s="18" t="s">
        <v>215</v>
      </c>
      <c r="T23" s="18" t="s">
        <v>215</v>
      </c>
      <c r="U23" s="18" t="s">
        <v>217</v>
      </c>
      <c r="V23" s="336"/>
      <c r="W23" s="337"/>
      <c r="X23" s="322"/>
      <c r="Y23" s="317"/>
      <c r="Z23" s="318"/>
    </row>
    <row r="24" spans="1:26" ht="18" customHeight="1" x14ac:dyDescent="0.15">
      <c r="A24" s="208">
        <v>7</v>
      </c>
      <c r="H24" s="208">
        <v>3.5</v>
      </c>
      <c r="P24" s="341" t="s">
        <v>503</v>
      </c>
      <c r="Q24" s="209">
        <v>19</v>
      </c>
      <c r="R24" s="18" t="s">
        <v>173</v>
      </c>
      <c r="S24" s="18" t="s">
        <v>215</v>
      </c>
      <c r="T24" s="18" t="s">
        <v>215</v>
      </c>
      <c r="U24" s="18" t="s">
        <v>218</v>
      </c>
      <c r="V24" s="26"/>
      <c r="X24" s="319" t="s">
        <v>444</v>
      </c>
      <c r="Y24" s="317"/>
      <c r="Z24" s="318"/>
    </row>
    <row r="25" spans="1:26" ht="18" customHeight="1" x14ac:dyDescent="0.15">
      <c r="A25" s="208">
        <v>8</v>
      </c>
      <c r="H25" s="208">
        <v>4</v>
      </c>
      <c r="P25" s="341" t="s">
        <v>503</v>
      </c>
      <c r="Q25" s="209">
        <v>20</v>
      </c>
      <c r="R25" s="18" t="s">
        <v>173</v>
      </c>
      <c r="S25" s="18" t="s">
        <v>215</v>
      </c>
      <c r="T25" s="18" t="s">
        <v>215</v>
      </c>
      <c r="U25" s="18" t="s">
        <v>219</v>
      </c>
      <c r="V25" s="26"/>
      <c r="X25" s="28" t="s">
        <v>445</v>
      </c>
      <c r="Y25" s="317"/>
      <c r="Z25" s="318"/>
    </row>
    <row r="26" spans="1:26" ht="18" customHeight="1" x14ac:dyDescent="0.15">
      <c r="A26" s="208">
        <v>9</v>
      </c>
      <c r="H26" s="208">
        <v>4.5</v>
      </c>
      <c r="P26" s="341" t="s">
        <v>503</v>
      </c>
      <c r="Q26" s="209">
        <v>21</v>
      </c>
      <c r="R26" s="18" t="s">
        <v>173</v>
      </c>
      <c r="S26" s="18" t="s">
        <v>215</v>
      </c>
      <c r="T26" s="18" t="s">
        <v>215</v>
      </c>
      <c r="U26" s="18" t="s">
        <v>220</v>
      </c>
      <c r="V26" s="26"/>
      <c r="X26" s="28" t="s">
        <v>446</v>
      </c>
      <c r="Y26" s="317"/>
      <c r="Z26" s="318"/>
    </row>
    <row r="27" spans="1:26" ht="18" customHeight="1" x14ac:dyDescent="0.15">
      <c r="A27" s="208">
        <v>10</v>
      </c>
      <c r="H27" s="208">
        <v>5</v>
      </c>
      <c r="P27" s="341" t="s">
        <v>503</v>
      </c>
      <c r="Q27" s="209">
        <v>22</v>
      </c>
      <c r="R27" s="18" t="s">
        <v>173</v>
      </c>
      <c r="S27" s="18" t="s">
        <v>215</v>
      </c>
      <c r="T27" s="18" t="s">
        <v>215</v>
      </c>
      <c r="U27" s="18" t="s">
        <v>221</v>
      </c>
      <c r="V27" s="26"/>
      <c r="X27" s="28" t="s">
        <v>447</v>
      </c>
      <c r="Y27" s="317"/>
      <c r="Z27" s="318"/>
    </row>
    <row r="28" spans="1:26" ht="18" customHeight="1" x14ac:dyDescent="0.15">
      <c r="A28" s="208">
        <v>11</v>
      </c>
      <c r="H28" s="208">
        <v>5.5</v>
      </c>
      <c r="P28" s="341" t="s">
        <v>503</v>
      </c>
      <c r="Q28" s="209">
        <v>23</v>
      </c>
      <c r="R28" s="18" t="s">
        <v>173</v>
      </c>
      <c r="S28" s="18" t="s">
        <v>215</v>
      </c>
      <c r="T28" s="18" t="s">
        <v>215</v>
      </c>
      <c r="U28" s="18" t="s">
        <v>222</v>
      </c>
      <c r="V28" s="26"/>
      <c r="X28" s="322"/>
      <c r="Y28" s="317"/>
      <c r="Z28" s="318"/>
    </row>
    <row r="29" spans="1:26" ht="18" customHeight="1" x14ac:dyDescent="0.15">
      <c r="A29" s="208">
        <v>12</v>
      </c>
      <c r="H29" s="208">
        <v>6</v>
      </c>
      <c r="P29" s="341" t="s">
        <v>503</v>
      </c>
      <c r="Q29" s="209">
        <v>24</v>
      </c>
      <c r="R29" s="18" t="s">
        <v>223</v>
      </c>
      <c r="S29" s="18" t="s">
        <v>224</v>
      </c>
      <c r="T29" s="18" t="s">
        <v>225</v>
      </c>
      <c r="U29" s="18" t="s">
        <v>226</v>
      </c>
      <c r="V29" s="26"/>
      <c r="X29" s="316" t="s">
        <v>228</v>
      </c>
      <c r="Y29" s="317"/>
      <c r="Z29" s="318"/>
    </row>
    <row r="30" spans="1:26" ht="18" customHeight="1" x14ac:dyDescent="0.15">
      <c r="H30" s="208">
        <v>6.5</v>
      </c>
      <c r="P30" s="341" t="s">
        <v>503</v>
      </c>
      <c r="Q30" s="209">
        <v>25</v>
      </c>
      <c r="R30" s="18" t="s">
        <v>223</v>
      </c>
      <c r="S30" s="18" t="s">
        <v>224</v>
      </c>
      <c r="T30" s="18" t="s">
        <v>225</v>
      </c>
      <c r="U30" s="18" t="s">
        <v>227</v>
      </c>
      <c r="V30" s="26"/>
      <c r="X30" s="319" t="s">
        <v>230</v>
      </c>
      <c r="Z30" s="324"/>
    </row>
    <row r="31" spans="1:26" ht="18" customHeight="1" x14ac:dyDescent="0.15">
      <c r="H31" s="208">
        <v>7</v>
      </c>
      <c r="P31" s="341" t="s">
        <v>503</v>
      </c>
      <c r="Q31" s="209">
        <v>26</v>
      </c>
      <c r="R31" s="18" t="s">
        <v>223</v>
      </c>
      <c r="S31" s="18" t="s">
        <v>224</v>
      </c>
      <c r="T31" s="18" t="s">
        <v>225</v>
      </c>
      <c r="U31" s="18" t="s">
        <v>229</v>
      </c>
      <c r="V31" s="26"/>
      <c r="X31" s="28" t="s">
        <v>448</v>
      </c>
      <c r="Y31" s="317"/>
      <c r="Z31" s="318"/>
    </row>
    <row r="32" spans="1:26" ht="18" customHeight="1" x14ac:dyDescent="0.15">
      <c r="H32" s="208">
        <v>7.5</v>
      </c>
      <c r="P32" s="341" t="s">
        <v>503</v>
      </c>
      <c r="Q32" s="209">
        <v>27</v>
      </c>
      <c r="R32" s="18" t="s">
        <v>223</v>
      </c>
      <c r="S32" s="18" t="s">
        <v>224</v>
      </c>
      <c r="T32" s="18" t="s">
        <v>225</v>
      </c>
      <c r="U32" s="18" t="s">
        <v>231</v>
      </c>
      <c r="V32" s="26"/>
      <c r="X32" s="28" t="s">
        <v>449</v>
      </c>
      <c r="Y32" s="320"/>
      <c r="Z32" s="321"/>
    </row>
    <row r="33" spans="8:26" ht="18" customHeight="1" x14ac:dyDescent="0.15">
      <c r="H33" s="208">
        <v>8</v>
      </c>
      <c r="P33" s="341" t="s">
        <v>503</v>
      </c>
      <c r="Q33" s="209">
        <v>28</v>
      </c>
      <c r="R33" s="18" t="s">
        <v>223</v>
      </c>
      <c r="S33" s="18" t="s">
        <v>224</v>
      </c>
      <c r="T33" s="18" t="s">
        <v>94</v>
      </c>
      <c r="U33" s="18" t="s">
        <v>232</v>
      </c>
      <c r="V33" s="26"/>
      <c r="X33" s="28" t="s">
        <v>450</v>
      </c>
      <c r="Y33" s="317"/>
      <c r="Z33" s="318"/>
    </row>
    <row r="34" spans="8:26" ht="18" customHeight="1" x14ac:dyDescent="0.15">
      <c r="H34" s="208">
        <v>8.5</v>
      </c>
      <c r="P34" s="341" t="s">
        <v>503</v>
      </c>
      <c r="Q34" s="209">
        <v>29</v>
      </c>
      <c r="R34" s="18" t="s">
        <v>223</v>
      </c>
      <c r="S34" s="18" t="s">
        <v>233</v>
      </c>
      <c r="T34" s="18" t="s">
        <v>49</v>
      </c>
      <c r="U34" s="18" t="s">
        <v>234</v>
      </c>
      <c r="V34" s="26"/>
      <c r="W34" s="338"/>
      <c r="X34" s="30" t="s">
        <v>451</v>
      </c>
      <c r="Y34" s="31"/>
      <c r="Z34" s="32"/>
    </row>
    <row r="35" spans="8:26" ht="18" customHeight="1" x14ac:dyDescent="0.15">
      <c r="H35" s="208">
        <v>9</v>
      </c>
      <c r="P35" s="341" t="s">
        <v>503</v>
      </c>
      <c r="Q35" s="209">
        <v>30</v>
      </c>
      <c r="R35" s="18" t="s">
        <v>223</v>
      </c>
      <c r="S35" s="18" t="s">
        <v>100</v>
      </c>
      <c r="T35" s="18" t="s">
        <v>186</v>
      </c>
      <c r="U35" s="18" t="s">
        <v>235</v>
      </c>
      <c r="V35" s="26"/>
      <c r="Y35" s="317"/>
      <c r="Z35" s="317"/>
    </row>
    <row r="36" spans="8:26" ht="18" customHeight="1" x14ac:dyDescent="0.15">
      <c r="H36" s="208">
        <v>9.5</v>
      </c>
      <c r="P36" s="341" t="s">
        <v>503</v>
      </c>
      <c r="Q36" s="209">
        <v>31</v>
      </c>
      <c r="R36" s="18" t="s">
        <v>223</v>
      </c>
      <c r="S36" s="18" t="s">
        <v>100</v>
      </c>
      <c r="T36" s="18" t="s">
        <v>56</v>
      </c>
      <c r="U36" s="18" t="s">
        <v>236</v>
      </c>
      <c r="V36" s="26"/>
    </row>
    <row r="37" spans="8:26" ht="18" customHeight="1" x14ac:dyDescent="0.15">
      <c r="H37" s="208">
        <v>10</v>
      </c>
      <c r="P37" s="341" t="s">
        <v>503</v>
      </c>
      <c r="Q37" s="209">
        <v>32</v>
      </c>
      <c r="R37" s="18" t="s">
        <v>223</v>
      </c>
      <c r="S37" s="18" t="s">
        <v>100</v>
      </c>
      <c r="T37" s="18" t="s">
        <v>60</v>
      </c>
      <c r="U37" s="18" t="s">
        <v>237</v>
      </c>
      <c r="V37" s="26"/>
    </row>
    <row r="38" spans="8:26" ht="18" customHeight="1" x14ac:dyDescent="0.15">
      <c r="H38" s="208">
        <v>10.5</v>
      </c>
      <c r="P38" s="341" t="s">
        <v>503</v>
      </c>
      <c r="Q38" s="209">
        <v>33</v>
      </c>
      <c r="R38" s="18" t="s">
        <v>223</v>
      </c>
      <c r="S38" s="18" t="s">
        <v>100</v>
      </c>
      <c r="T38" s="18" t="s">
        <v>64</v>
      </c>
      <c r="U38" s="18" t="s">
        <v>238</v>
      </c>
      <c r="V38" s="26"/>
    </row>
    <row r="39" spans="8:26" ht="18" customHeight="1" x14ac:dyDescent="0.15">
      <c r="H39" s="208">
        <v>11</v>
      </c>
      <c r="P39" s="341" t="s">
        <v>503</v>
      </c>
      <c r="Q39" s="209">
        <v>34</v>
      </c>
      <c r="R39" s="18" t="s">
        <v>223</v>
      </c>
      <c r="S39" s="18" t="s">
        <v>94</v>
      </c>
      <c r="T39" s="18" t="s">
        <v>239</v>
      </c>
      <c r="U39" s="18" t="s">
        <v>240</v>
      </c>
      <c r="V39" s="26"/>
    </row>
    <row r="40" spans="8:26" ht="18" customHeight="1" x14ac:dyDescent="0.15">
      <c r="H40" s="208">
        <v>11.5</v>
      </c>
      <c r="P40" s="341" t="s">
        <v>503</v>
      </c>
      <c r="Q40" s="209">
        <v>35</v>
      </c>
      <c r="R40" s="18" t="s">
        <v>223</v>
      </c>
      <c r="S40" s="18" t="s">
        <v>94</v>
      </c>
      <c r="T40" s="18" t="s">
        <v>241</v>
      </c>
      <c r="U40" s="18" t="s">
        <v>242</v>
      </c>
      <c r="V40" s="26"/>
    </row>
    <row r="41" spans="8:26" ht="18" customHeight="1" x14ac:dyDescent="0.15">
      <c r="H41" s="208">
        <v>12</v>
      </c>
      <c r="P41" s="341" t="s">
        <v>503</v>
      </c>
      <c r="Q41" s="209">
        <v>36</v>
      </c>
      <c r="R41" s="18" t="s">
        <v>223</v>
      </c>
      <c r="S41" s="18" t="s">
        <v>94</v>
      </c>
      <c r="T41" s="18" t="s">
        <v>243</v>
      </c>
      <c r="U41" s="18" t="s">
        <v>452</v>
      </c>
      <c r="V41" s="26"/>
    </row>
    <row r="42" spans="8:26" ht="18" customHeight="1" x14ac:dyDescent="0.15">
      <c r="P42" s="341" t="s">
        <v>503</v>
      </c>
      <c r="Q42" s="209">
        <v>37</v>
      </c>
      <c r="R42" s="18" t="s">
        <v>223</v>
      </c>
      <c r="S42" s="18" t="s">
        <v>94</v>
      </c>
      <c r="T42" s="18" t="s">
        <v>244</v>
      </c>
      <c r="U42" s="18" t="s">
        <v>245</v>
      </c>
      <c r="V42" s="26"/>
      <c r="W42" s="35" t="s">
        <v>246</v>
      </c>
    </row>
    <row r="43" spans="8:26" ht="18" customHeight="1" x14ac:dyDescent="0.15">
      <c r="P43" s="341" t="s">
        <v>503</v>
      </c>
      <c r="Q43" s="209">
        <v>38</v>
      </c>
      <c r="R43" s="18" t="s">
        <v>223</v>
      </c>
      <c r="S43" s="18" t="s">
        <v>94</v>
      </c>
      <c r="T43" s="18" t="s">
        <v>247</v>
      </c>
      <c r="U43" s="33" t="s">
        <v>248</v>
      </c>
      <c r="V43" s="26"/>
      <c r="W43" s="13" t="s">
        <v>249</v>
      </c>
    </row>
    <row r="44" spans="8:26" ht="18" customHeight="1" x14ac:dyDescent="0.15">
      <c r="P44" s="341" t="s">
        <v>503</v>
      </c>
      <c r="Q44" s="209">
        <v>39</v>
      </c>
      <c r="R44" s="18" t="s">
        <v>223</v>
      </c>
      <c r="S44" s="18" t="s">
        <v>100</v>
      </c>
      <c r="T44" s="18" t="s">
        <v>239</v>
      </c>
      <c r="U44" s="34" t="s">
        <v>250</v>
      </c>
      <c r="V44" s="26"/>
      <c r="W44" s="34" t="s">
        <v>250</v>
      </c>
    </row>
    <row r="45" spans="8:26" ht="18" customHeight="1" x14ac:dyDescent="0.15">
      <c r="P45" s="341" t="s">
        <v>503</v>
      </c>
      <c r="Q45" s="209">
        <v>40</v>
      </c>
      <c r="R45" s="18" t="s">
        <v>223</v>
      </c>
      <c r="S45" s="18" t="s">
        <v>100</v>
      </c>
      <c r="T45" s="18" t="s">
        <v>239</v>
      </c>
      <c r="U45" s="34" t="s">
        <v>251</v>
      </c>
      <c r="V45" s="26"/>
      <c r="W45" s="34" t="s">
        <v>251</v>
      </c>
    </row>
    <row r="46" spans="8:26" ht="18" customHeight="1" x14ac:dyDescent="0.15">
      <c r="P46" s="341" t="s">
        <v>503</v>
      </c>
      <c r="Q46" s="209">
        <v>41</v>
      </c>
      <c r="R46" s="18" t="s">
        <v>223</v>
      </c>
      <c r="S46" s="18" t="s">
        <v>100</v>
      </c>
      <c r="T46" s="18" t="s">
        <v>239</v>
      </c>
      <c r="U46" s="34" t="s">
        <v>252</v>
      </c>
      <c r="V46" s="26"/>
      <c r="W46" s="34" t="s">
        <v>252</v>
      </c>
    </row>
    <row r="47" spans="8:26" ht="18" customHeight="1" x14ac:dyDescent="0.15">
      <c r="P47" s="341" t="s">
        <v>503</v>
      </c>
      <c r="Q47" s="209">
        <v>42</v>
      </c>
      <c r="R47" s="18" t="s">
        <v>223</v>
      </c>
      <c r="S47" s="18" t="s">
        <v>100</v>
      </c>
      <c r="T47" s="18" t="s">
        <v>241</v>
      </c>
      <c r="U47" s="34" t="s">
        <v>253</v>
      </c>
      <c r="V47" s="26"/>
      <c r="W47" s="34" t="s">
        <v>253</v>
      </c>
    </row>
    <row r="48" spans="8:26" ht="18" customHeight="1" x14ac:dyDescent="0.15">
      <c r="P48" s="341" t="s">
        <v>503</v>
      </c>
      <c r="Q48" s="209">
        <v>43</v>
      </c>
      <c r="R48" s="18" t="s">
        <v>223</v>
      </c>
      <c r="S48" s="18" t="s">
        <v>100</v>
      </c>
      <c r="T48" s="18" t="s">
        <v>241</v>
      </c>
      <c r="U48" s="34" t="s">
        <v>254</v>
      </c>
      <c r="V48" s="26"/>
      <c r="W48" s="34" t="s">
        <v>254</v>
      </c>
    </row>
    <row r="49" spans="16:25" ht="18" customHeight="1" x14ac:dyDescent="0.15">
      <c r="P49" s="341" t="s">
        <v>503</v>
      </c>
      <c r="Q49" s="209">
        <v>44</v>
      </c>
      <c r="R49" s="18" t="s">
        <v>223</v>
      </c>
      <c r="S49" s="18" t="s">
        <v>100</v>
      </c>
      <c r="T49" s="18" t="s">
        <v>241</v>
      </c>
      <c r="U49" s="34" t="s">
        <v>255</v>
      </c>
      <c r="V49" s="26"/>
      <c r="W49" s="34" t="s">
        <v>255</v>
      </c>
    </row>
    <row r="50" spans="16:25" ht="18" customHeight="1" x14ac:dyDescent="0.15">
      <c r="P50" s="341" t="s">
        <v>503</v>
      </c>
      <c r="Q50" s="209">
        <v>45</v>
      </c>
      <c r="R50" s="18" t="s">
        <v>223</v>
      </c>
      <c r="S50" s="18" t="s">
        <v>100</v>
      </c>
      <c r="T50" s="18" t="s">
        <v>243</v>
      </c>
      <c r="U50" s="34" t="s">
        <v>256</v>
      </c>
      <c r="V50" s="26"/>
      <c r="W50" s="34" t="s">
        <v>256</v>
      </c>
    </row>
    <row r="51" spans="16:25" ht="18" customHeight="1" x14ac:dyDescent="0.15">
      <c r="P51" s="341" t="s">
        <v>503</v>
      </c>
      <c r="Q51" s="209">
        <v>46</v>
      </c>
      <c r="R51" s="18" t="s">
        <v>223</v>
      </c>
      <c r="S51" s="18" t="s">
        <v>100</v>
      </c>
      <c r="T51" s="18" t="s">
        <v>243</v>
      </c>
      <c r="U51" s="34" t="s">
        <v>257</v>
      </c>
      <c r="V51" s="26"/>
      <c r="W51" s="34" t="s">
        <v>257</v>
      </c>
    </row>
    <row r="52" spans="16:25" ht="18" customHeight="1" x14ac:dyDescent="0.15">
      <c r="P52" s="341" t="s">
        <v>503</v>
      </c>
      <c r="Q52" s="209">
        <v>47</v>
      </c>
      <c r="R52" s="18" t="s">
        <v>223</v>
      </c>
      <c r="S52" s="18" t="s">
        <v>100</v>
      </c>
      <c r="T52" s="18" t="s">
        <v>243</v>
      </c>
      <c r="U52" s="34" t="s">
        <v>258</v>
      </c>
      <c r="V52" s="26"/>
      <c r="W52" s="34" t="s">
        <v>258</v>
      </c>
      <c r="Y52" s="216"/>
    </row>
    <row r="53" spans="16:25" ht="18" customHeight="1" x14ac:dyDescent="0.15">
      <c r="P53" s="341" t="s">
        <v>503</v>
      </c>
      <c r="Q53" s="209">
        <v>48</v>
      </c>
      <c r="R53" s="18" t="s">
        <v>223</v>
      </c>
      <c r="S53" s="18" t="s">
        <v>100</v>
      </c>
      <c r="T53" s="18" t="s">
        <v>244</v>
      </c>
      <c r="U53" s="34" t="s">
        <v>259</v>
      </c>
      <c r="V53" s="26"/>
      <c r="W53" s="34" t="s">
        <v>259</v>
      </c>
    </row>
    <row r="54" spans="16:25" ht="18" customHeight="1" x14ac:dyDescent="0.15">
      <c r="P54" s="341" t="s">
        <v>503</v>
      </c>
      <c r="Q54" s="209">
        <v>49</v>
      </c>
      <c r="R54" s="18" t="s">
        <v>223</v>
      </c>
      <c r="S54" s="18" t="s">
        <v>100</v>
      </c>
      <c r="T54" s="18" t="s">
        <v>244</v>
      </c>
      <c r="U54" s="34" t="s">
        <v>260</v>
      </c>
      <c r="V54" s="26"/>
      <c r="W54" s="34" t="s">
        <v>260</v>
      </c>
    </row>
    <row r="55" spans="16:25" ht="18" customHeight="1" x14ac:dyDescent="0.15">
      <c r="P55" s="341" t="s">
        <v>503</v>
      </c>
      <c r="Q55" s="209">
        <v>50</v>
      </c>
      <c r="R55" s="18" t="s">
        <v>223</v>
      </c>
      <c r="S55" s="18" t="s">
        <v>100</v>
      </c>
      <c r="T55" s="18" t="s">
        <v>247</v>
      </c>
      <c r="U55" s="34" t="s">
        <v>261</v>
      </c>
      <c r="V55" s="26"/>
      <c r="W55" s="339" t="s">
        <v>261</v>
      </c>
    </row>
    <row r="56" spans="16:25" ht="18" customHeight="1" x14ac:dyDescent="0.15">
      <c r="P56" s="341" t="s">
        <v>503</v>
      </c>
      <c r="Q56" s="209">
        <v>51</v>
      </c>
      <c r="R56" s="18" t="s">
        <v>223</v>
      </c>
      <c r="S56" s="18" t="s">
        <v>102</v>
      </c>
      <c r="T56" s="18" t="s">
        <v>102</v>
      </c>
      <c r="U56" s="36" t="s">
        <v>262</v>
      </c>
      <c r="V56" s="26"/>
      <c r="W56" s="340"/>
    </row>
    <row r="57" spans="16:25" ht="18" customHeight="1" x14ac:dyDescent="0.15">
      <c r="P57" s="341" t="s">
        <v>503</v>
      </c>
      <c r="Q57" s="209">
        <v>52</v>
      </c>
      <c r="R57" s="18" t="s">
        <v>223</v>
      </c>
      <c r="S57" s="18" t="s">
        <v>263</v>
      </c>
      <c r="T57" s="18" t="s">
        <v>263</v>
      </c>
      <c r="U57" s="18" t="s">
        <v>264</v>
      </c>
      <c r="V57" s="26"/>
      <c r="X57" s="107"/>
    </row>
    <row r="58" spans="16:25" ht="18" customHeight="1" x14ac:dyDescent="0.15">
      <c r="P58" s="341" t="s">
        <v>503</v>
      </c>
      <c r="Q58" s="209">
        <v>53</v>
      </c>
      <c r="R58" s="18" t="s">
        <v>223</v>
      </c>
      <c r="S58" s="18" t="s">
        <v>263</v>
      </c>
      <c r="T58" s="18" t="s">
        <v>263</v>
      </c>
      <c r="U58" s="43" t="s">
        <v>304</v>
      </c>
      <c r="V58" s="26"/>
      <c r="X58" s="107"/>
    </row>
    <row r="59" spans="16:25" ht="18" customHeight="1" x14ac:dyDescent="0.15">
      <c r="P59" s="341" t="s">
        <v>503</v>
      </c>
      <c r="Q59" s="209">
        <v>54</v>
      </c>
      <c r="R59" s="18" t="s">
        <v>223</v>
      </c>
      <c r="S59" s="18" t="s">
        <v>263</v>
      </c>
      <c r="T59" s="18" t="s">
        <v>263</v>
      </c>
      <c r="U59" s="18" t="s">
        <v>265</v>
      </c>
      <c r="V59" s="26"/>
      <c r="X59" s="109"/>
    </row>
    <row r="60" spans="16:25" ht="18" customHeight="1" x14ac:dyDescent="0.15">
      <c r="P60" s="341" t="s">
        <v>503</v>
      </c>
      <c r="Q60" s="209">
        <v>55</v>
      </c>
      <c r="R60" s="18" t="s">
        <v>223</v>
      </c>
      <c r="S60" s="18" t="s">
        <v>263</v>
      </c>
      <c r="T60" s="18" t="s">
        <v>263</v>
      </c>
      <c r="U60" s="18" t="s">
        <v>266</v>
      </c>
      <c r="V60" s="26"/>
      <c r="X60" s="109"/>
    </row>
    <row r="61" spans="16:25" ht="18" customHeight="1" x14ac:dyDescent="0.15">
      <c r="P61" s="341" t="s">
        <v>503</v>
      </c>
      <c r="Q61" s="209">
        <v>56</v>
      </c>
      <c r="R61" s="18" t="s">
        <v>223</v>
      </c>
      <c r="S61" s="18" t="s">
        <v>263</v>
      </c>
      <c r="T61" s="18" t="s">
        <v>263</v>
      </c>
      <c r="U61" s="18" t="s">
        <v>310</v>
      </c>
      <c r="V61" s="26"/>
      <c r="X61" s="109"/>
    </row>
    <row r="62" spans="16:25" ht="18" customHeight="1" x14ac:dyDescent="0.15">
      <c r="P62" s="341" t="s">
        <v>503</v>
      </c>
      <c r="Q62" s="209">
        <v>57</v>
      </c>
      <c r="R62" s="18" t="s">
        <v>223</v>
      </c>
      <c r="S62" s="18" t="s">
        <v>263</v>
      </c>
      <c r="T62" s="18" t="s">
        <v>263</v>
      </c>
      <c r="U62" s="18" t="s">
        <v>281</v>
      </c>
      <c r="V62" s="26"/>
      <c r="X62" s="109"/>
    </row>
    <row r="63" spans="16:25" ht="18" customHeight="1" x14ac:dyDescent="0.15">
      <c r="P63" s="341" t="s">
        <v>503</v>
      </c>
      <c r="Q63" s="217">
        <v>58</v>
      </c>
      <c r="R63" s="18" t="s">
        <v>223</v>
      </c>
      <c r="S63" s="18" t="s">
        <v>263</v>
      </c>
      <c r="T63" s="18" t="s">
        <v>263</v>
      </c>
      <c r="U63" s="18" t="s">
        <v>267</v>
      </c>
      <c r="V63" s="26"/>
      <c r="X63" s="109"/>
    </row>
    <row r="64" spans="16:25" ht="18" customHeight="1" x14ac:dyDescent="0.15">
      <c r="P64" s="341" t="s">
        <v>503</v>
      </c>
      <c r="Q64" s="218" t="s">
        <v>378</v>
      </c>
      <c r="R64" s="18" t="s">
        <v>223</v>
      </c>
      <c r="S64" s="18" t="s">
        <v>263</v>
      </c>
      <c r="T64" s="18" t="s">
        <v>263</v>
      </c>
      <c r="U64" s="18" t="s">
        <v>379</v>
      </c>
      <c r="V64" s="26"/>
      <c r="X64" s="109"/>
    </row>
    <row r="65" spans="16:24" ht="18" customHeight="1" x14ac:dyDescent="0.15">
      <c r="P65" s="341" t="s">
        <v>503</v>
      </c>
      <c r="Q65" s="219" t="s">
        <v>380</v>
      </c>
      <c r="R65" s="18" t="s">
        <v>223</v>
      </c>
      <c r="S65" s="18" t="s">
        <v>263</v>
      </c>
      <c r="T65" s="18" t="s">
        <v>263</v>
      </c>
      <c r="U65" s="34" t="s">
        <v>381</v>
      </c>
      <c r="V65" s="26"/>
      <c r="X65" s="108"/>
    </row>
    <row r="66" spans="16:24" ht="18" customHeight="1" x14ac:dyDescent="0.15">
      <c r="P66" s="341" t="s">
        <v>503</v>
      </c>
      <c r="Q66" s="209">
        <v>59</v>
      </c>
      <c r="R66" s="18" t="s">
        <v>223</v>
      </c>
      <c r="S66" s="18" t="s">
        <v>263</v>
      </c>
      <c r="T66" s="18" t="s">
        <v>263</v>
      </c>
      <c r="U66" s="18" t="s">
        <v>268</v>
      </c>
      <c r="V66" s="26"/>
      <c r="X66" s="109"/>
    </row>
    <row r="67" spans="16:24" ht="18" customHeight="1" x14ac:dyDescent="0.15">
      <c r="P67" s="341" t="s">
        <v>503</v>
      </c>
      <c r="Q67" s="209">
        <v>60</v>
      </c>
      <c r="R67" s="18" t="s">
        <v>223</v>
      </c>
      <c r="S67" s="18" t="s">
        <v>263</v>
      </c>
      <c r="T67" s="18" t="s">
        <v>263</v>
      </c>
      <c r="U67" s="18" t="s">
        <v>382</v>
      </c>
      <c r="V67" s="26"/>
      <c r="X67" s="109"/>
    </row>
    <row r="68" spans="16:24" ht="18" customHeight="1" x14ac:dyDescent="0.15">
      <c r="P68" s="341" t="s">
        <v>503</v>
      </c>
      <c r="Q68" s="209">
        <v>61</v>
      </c>
      <c r="R68" s="18" t="s">
        <v>269</v>
      </c>
      <c r="S68" s="18" t="s">
        <v>100</v>
      </c>
      <c r="T68" s="18" t="s">
        <v>56</v>
      </c>
      <c r="U68" s="18" t="s">
        <v>270</v>
      </c>
      <c r="V68" s="26"/>
      <c r="X68" s="109"/>
    </row>
    <row r="69" spans="16:24" ht="18" customHeight="1" x14ac:dyDescent="0.15">
      <c r="P69" s="341" t="s">
        <v>503</v>
      </c>
      <c r="Q69" s="209">
        <v>62</v>
      </c>
      <c r="R69" s="18" t="s">
        <v>269</v>
      </c>
      <c r="S69" s="18" t="s">
        <v>100</v>
      </c>
      <c r="T69" s="18" t="s">
        <v>56</v>
      </c>
      <c r="U69" s="18" t="s">
        <v>271</v>
      </c>
      <c r="V69" s="26"/>
      <c r="X69" s="109"/>
    </row>
    <row r="70" spans="16:24" ht="18" customHeight="1" x14ac:dyDescent="0.15">
      <c r="P70" s="341" t="s">
        <v>503</v>
      </c>
      <c r="Q70" s="209">
        <v>63</v>
      </c>
      <c r="R70" s="18" t="s">
        <v>269</v>
      </c>
      <c r="S70" s="18" t="s">
        <v>100</v>
      </c>
      <c r="T70" s="18" t="s">
        <v>60</v>
      </c>
      <c r="U70" s="18" t="s">
        <v>272</v>
      </c>
      <c r="V70" s="26"/>
      <c r="X70" s="109"/>
    </row>
    <row r="71" spans="16:24" ht="18" customHeight="1" x14ac:dyDescent="0.15">
      <c r="P71" s="341" t="s">
        <v>503</v>
      </c>
      <c r="Q71" s="209">
        <v>64</v>
      </c>
      <c r="R71" s="18" t="s">
        <v>269</v>
      </c>
      <c r="S71" s="18" t="s">
        <v>100</v>
      </c>
      <c r="T71" s="18" t="s">
        <v>60</v>
      </c>
      <c r="U71" s="18" t="s">
        <v>273</v>
      </c>
      <c r="V71" s="26"/>
      <c r="X71" s="109"/>
    </row>
    <row r="72" spans="16:24" x14ac:dyDescent="0.15">
      <c r="P72" s="341" t="s">
        <v>503</v>
      </c>
      <c r="Q72" s="209">
        <v>65</v>
      </c>
      <c r="R72" s="18" t="s">
        <v>269</v>
      </c>
      <c r="S72" s="18" t="s">
        <v>100</v>
      </c>
      <c r="T72" s="18" t="s">
        <v>64</v>
      </c>
      <c r="U72" s="18" t="s">
        <v>274</v>
      </c>
      <c r="V72" s="26"/>
    </row>
    <row r="73" spans="16:24" x14ac:dyDescent="0.15">
      <c r="P73" s="341" t="s">
        <v>503</v>
      </c>
      <c r="Q73" s="220">
        <v>66</v>
      </c>
      <c r="R73" s="33" t="s">
        <v>269</v>
      </c>
      <c r="S73" s="33" t="s">
        <v>100</v>
      </c>
      <c r="T73" s="33" t="s">
        <v>64</v>
      </c>
      <c r="U73" s="33" t="s">
        <v>275</v>
      </c>
      <c r="V73" s="26"/>
    </row>
    <row r="74" spans="16:24" x14ac:dyDescent="0.15">
      <c r="P74" s="341" t="s">
        <v>503</v>
      </c>
      <c r="Q74" s="221">
        <v>121</v>
      </c>
      <c r="R74" s="38" t="s">
        <v>481</v>
      </c>
      <c r="S74" s="38" t="s">
        <v>482</v>
      </c>
      <c r="T74" s="38" t="s">
        <v>483</v>
      </c>
      <c r="U74" s="38" t="s">
        <v>484</v>
      </c>
      <c r="V74" s="38"/>
    </row>
    <row r="75" spans="16:24" x14ac:dyDescent="0.15">
      <c r="P75" s="341" t="s">
        <v>503</v>
      </c>
      <c r="Q75" s="342">
        <v>122</v>
      </c>
      <c r="R75" s="343" t="s">
        <v>481</v>
      </c>
      <c r="S75" s="343" t="s">
        <v>482</v>
      </c>
      <c r="T75" s="343" t="s">
        <v>483</v>
      </c>
      <c r="U75" s="343" t="s">
        <v>485</v>
      </c>
      <c r="V75" s="38"/>
    </row>
    <row r="76" spans="16:24" x14ac:dyDescent="0.15">
      <c r="P76" s="341" t="s">
        <v>503</v>
      </c>
      <c r="Q76" s="342">
        <v>123</v>
      </c>
      <c r="R76" s="343" t="s">
        <v>481</v>
      </c>
      <c r="S76" s="343" t="s">
        <v>482</v>
      </c>
      <c r="T76" s="343" t="s">
        <v>483</v>
      </c>
      <c r="U76" s="343" t="s">
        <v>486</v>
      </c>
      <c r="V76" s="38"/>
    </row>
    <row r="77" spans="16:24" x14ac:dyDescent="0.15">
      <c r="P77" s="341" t="s">
        <v>503</v>
      </c>
      <c r="Q77" s="342">
        <v>124</v>
      </c>
      <c r="R77" s="343" t="s">
        <v>481</v>
      </c>
      <c r="S77" s="343" t="s">
        <v>482</v>
      </c>
      <c r="T77" s="343" t="s">
        <v>483</v>
      </c>
      <c r="U77" s="343" t="s">
        <v>487</v>
      </c>
      <c r="V77" s="38"/>
    </row>
    <row r="78" spans="16:24" x14ac:dyDescent="0.15">
      <c r="P78" s="341" t="s">
        <v>503</v>
      </c>
      <c r="Q78" s="342">
        <v>125</v>
      </c>
      <c r="R78" s="343" t="s">
        <v>481</v>
      </c>
      <c r="S78" s="343" t="s">
        <v>482</v>
      </c>
      <c r="T78" s="343" t="s">
        <v>488</v>
      </c>
      <c r="U78" s="343" t="s">
        <v>489</v>
      </c>
      <c r="V78" s="38"/>
    </row>
    <row r="79" spans="16:24" x14ac:dyDescent="0.15">
      <c r="P79" s="341" t="s">
        <v>503</v>
      </c>
      <c r="Q79" s="342">
        <v>126</v>
      </c>
      <c r="R79" s="343" t="s">
        <v>481</v>
      </c>
      <c r="S79" s="343" t="s">
        <v>482</v>
      </c>
      <c r="T79" s="343" t="s">
        <v>490</v>
      </c>
      <c r="U79" s="343" t="s">
        <v>491</v>
      </c>
      <c r="V79" s="38"/>
    </row>
    <row r="80" spans="16:24" x14ac:dyDescent="0.15">
      <c r="P80" s="341" t="s">
        <v>503</v>
      </c>
      <c r="Q80" s="342">
        <v>131</v>
      </c>
      <c r="R80" s="343" t="s">
        <v>481</v>
      </c>
      <c r="S80" s="343" t="s">
        <v>482</v>
      </c>
      <c r="T80" s="343" t="s">
        <v>467</v>
      </c>
      <c r="U80" s="343" t="s">
        <v>492</v>
      </c>
      <c r="V80" s="38"/>
    </row>
    <row r="81" spans="16:22" x14ac:dyDescent="0.15">
      <c r="P81" s="341" t="s">
        <v>503</v>
      </c>
      <c r="Q81" s="342">
        <v>132</v>
      </c>
      <c r="R81" s="343" t="s">
        <v>481</v>
      </c>
      <c r="S81" s="343" t="s">
        <v>482</v>
      </c>
      <c r="T81" s="343" t="s">
        <v>467</v>
      </c>
      <c r="U81" s="343" t="s">
        <v>493</v>
      </c>
      <c r="V81" s="38"/>
    </row>
    <row r="82" spans="16:22" x14ac:dyDescent="0.15">
      <c r="P82" s="341" t="s">
        <v>503</v>
      </c>
      <c r="Q82" s="342">
        <v>133</v>
      </c>
      <c r="R82" s="343" t="s">
        <v>481</v>
      </c>
      <c r="S82" s="343" t="s">
        <v>482</v>
      </c>
      <c r="T82" s="343" t="s">
        <v>470</v>
      </c>
      <c r="U82" s="343" t="s">
        <v>494</v>
      </c>
      <c r="V82" s="38"/>
    </row>
    <row r="83" spans="16:22" x14ac:dyDescent="0.15">
      <c r="P83" s="341" t="s">
        <v>503</v>
      </c>
      <c r="Q83" s="342">
        <v>134</v>
      </c>
      <c r="R83" s="343" t="s">
        <v>481</v>
      </c>
      <c r="S83" s="343" t="s">
        <v>482</v>
      </c>
      <c r="T83" s="343" t="s">
        <v>470</v>
      </c>
      <c r="U83" s="343" t="s">
        <v>495</v>
      </c>
      <c r="V83" s="38"/>
    </row>
    <row r="84" spans="16:22" x14ac:dyDescent="0.15">
      <c r="P84" s="341" t="s">
        <v>503</v>
      </c>
      <c r="Q84" s="342">
        <v>135</v>
      </c>
      <c r="R84" s="343" t="s">
        <v>481</v>
      </c>
      <c r="S84" s="343" t="s">
        <v>482</v>
      </c>
      <c r="T84" s="343" t="s">
        <v>473</v>
      </c>
      <c r="U84" s="343" t="s">
        <v>496</v>
      </c>
      <c r="V84" s="38"/>
    </row>
    <row r="85" spans="16:22" x14ac:dyDescent="0.15">
      <c r="P85" s="341" t="s">
        <v>503</v>
      </c>
      <c r="Q85" s="342">
        <v>136</v>
      </c>
      <c r="R85" s="343" t="s">
        <v>481</v>
      </c>
      <c r="S85" s="343" t="s">
        <v>482</v>
      </c>
      <c r="T85" s="343" t="s">
        <v>473</v>
      </c>
      <c r="U85" s="343" t="s">
        <v>497</v>
      </c>
      <c r="V85" s="38"/>
    </row>
    <row r="86" spans="16:22" x14ac:dyDescent="0.15">
      <c r="P86" s="341" t="s">
        <v>503</v>
      </c>
      <c r="Q86" s="342">
        <v>137</v>
      </c>
      <c r="R86" s="343" t="s">
        <v>481</v>
      </c>
      <c r="S86" s="343" t="s">
        <v>482</v>
      </c>
      <c r="T86" s="343" t="s">
        <v>498</v>
      </c>
      <c r="U86" s="343" t="s">
        <v>499</v>
      </c>
      <c r="V86" s="38"/>
    </row>
    <row r="87" spans="16:22" x14ac:dyDescent="0.15">
      <c r="P87" s="341" t="s">
        <v>503</v>
      </c>
      <c r="Q87" s="342">
        <v>138</v>
      </c>
      <c r="R87" s="343" t="s">
        <v>481</v>
      </c>
      <c r="S87" s="343" t="s">
        <v>482</v>
      </c>
      <c r="T87" s="343" t="s">
        <v>467</v>
      </c>
      <c r="U87" s="343" t="s">
        <v>500</v>
      </c>
      <c r="V87" s="38"/>
    </row>
    <row r="88" spans="16:22" x14ac:dyDescent="0.15">
      <c r="P88" s="341" t="s">
        <v>503</v>
      </c>
      <c r="Q88" s="342">
        <v>139</v>
      </c>
      <c r="R88" s="343" t="s">
        <v>481</v>
      </c>
      <c r="S88" s="343" t="s">
        <v>482</v>
      </c>
      <c r="T88" s="343" t="s">
        <v>467</v>
      </c>
      <c r="U88" s="343" t="s">
        <v>501</v>
      </c>
      <c r="V88" s="38"/>
    </row>
    <row r="89" spans="16:22" x14ac:dyDescent="0.15">
      <c r="P89" s="341" t="s">
        <v>503</v>
      </c>
      <c r="Q89" s="222">
        <v>140</v>
      </c>
      <c r="R89" s="39" t="s">
        <v>481</v>
      </c>
      <c r="S89" s="39" t="s">
        <v>482</v>
      </c>
      <c r="T89" s="39" t="s">
        <v>498</v>
      </c>
      <c r="U89" s="39" t="s">
        <v>502</v>
      </c>
      <c r="V89" s="38"/>
    </row>
    <row r="90" spans="16:22" x14ac:dyDescent="0.15">
      <c r="Q90" s="40"/>
      <c r="R90" s="40"/>
      <c r="S90" s="40" t="s">
        <v>276</v>
      </c>
      <c r="T90" s="40"/>
      <c r="U90" s="40"/>
      <c r="V90" s="41"/>
    </row>
    <row r="105" spans="16:21" x14ac:dyDescent="0.15">
      <c r="P105" s="208" t="e" cm="1">
        <f t="array" aca="1" ref="P105" ca="1">_xlfn._xlws.FILTER(P3:U89,P3:P89="○","")</f>
        <v>#NAME?</v>
      </c>
      <c r="Q105" s="223">
        <f t="array" ref="Q105">IFERROR(INDEX($Q$3:$U$89, SMALL(IF($P$3:$P$89="○", ROW($P$3:$P$89)-ROW($P$3)+1), ROW(A1)), COLUMNS($Q$3:Q3)), "")</f>
        <v>200</v>
      </c>
      <c r="R105" s="223" t="str">
        <f t="array" ref="R105">IFERROR(INDEX($Q$3:$U$89, SMALL(IF($P$3:$P$89="○", ROW($P$3:$P$89)-ROW($P$3)+1), ROW(B1)), COLUMNS($Q$3:R3)), "")</f>
        <v>-</v>
      </c>
      <c r="S105" s="223" t="str">
        <f t="array" ref="S105">IFERROR(INDEX($Q$3:$U$89, SMALL(IF($P$3:$P$89="○", ROW($P$3:$P$89)-ROW($P$3)+1), ROW(C1)), COLUMNS($Q$3:S3)), "")</f>
        <v>事務処理</v>
      </c>
      <c r="T105" s="223" t="str">
        <f t="array" ref="T105">IFERROR(INDEX($Q$3:$U$89, SMALL(IF($P$3:$P$89="○", ROW($P$3:$P$89)-ROW($P$3)+1), ROW(D1)), COLUMNS($Q$3:T3)), "")</f>
        <v>事務処理</v>
      </c>
      <c r="U105" s="223" t="str">
        <f t="array" ref="U105">IFERROR(INDEX($Q$3:$U$89, SMALL(IF($P$3:$P$89="○", ROW($P$3:$P$89)-ROW($P$3)+1), ROW(E1)), COLUMNS($Q$3:U3)), "")</f>
        <v>200 事務処理</v>
      </c>
    </row>
    <row r="106" spans="16:21" x14ac:dyDescent="0.15">
      <c r="P106" s="208"/>
      <c r="Q106" s="223">
        <f t="array" ref="Q106">IFERROR(INDEX($Q$3:$U$89, SMALL(IF($P$3:$P$89="○", ROW($P$3:$P$89)-ROW($P$3)+1), ROW(A2)), COLUMNS($Q$3:Q4)), "")</f>
        <v>300</v>
      </c>
      <c r="R106" s="223" t="str">
        <f t="array" ref="R106">IFERROR(INDEX($Q$3:$U$89, SMALL(IF($P$3:$P$89="○", ROW($P$3:$P$89)-ROW($P$3)+1), ROW(B2)), COLUMNS($Q$3:R4)), "")</f>
        <v>-</v>
      </c>
      <c r="S106" s="223" t="str">
        <f t="array" ref="S106">IFERROR(INDEX($Q$3:$U$89, SMALL(IF($P$3:$P$89="○", ROW($P$3:$P$89)-ROW($P$3)+1), ROW(C2)), COLUMNS($Q$3:S4)), "")</f>
        <v>会議</v>
      </c>
      <c r="T106" s="223" t="str">
        <f t="array" ref="T106">IFERROR(INDEX($Q$3:$U$89, SMALL(IF($P$3:$P$89="○", ROW($P$3:$P$89)-ROW($P$3)+1), ROW(D2)), COLUMNS($Q$3:T4)), "")</f>
        <v>会議</v>
      </c>
      <c r="U106" s="223" t="str">
        <f t="array" ref="U106">IFERROR(INDEX($Q$3:$U$89, SMALL(IF($P$3:$P$89="○", ROW($P$3:$P$89)-ROW($P$3)+1), ROW(E2)), COLUMNS($Q$3:U4)), "")</f>
        <v>300 会議</v>
      </c>
    </row>
    <row r="107" spans="16:21" x14ac:dyDescent="0.15">
      <c r="P107" s="208"/>
      <c r="Q107" s="223">
        <f t="array" ref="Q107">IFERROR(INDEX($Q$3:$U$89, SMALL(IF($P$3:$P$89="○", ROW($P$3:$P$89)-ROW($P$3)+1), ROW(A3)), COLUMNS($Q$3:Q5)), "")</f>
        <v>1</v>
      </c>
      <c r="R107" s="223" t="str">
        <f t="array" ref="R107">IFERROR(INDEX($Q$3:$U$89, SMALL(IF($P$3:$P$89="○", ROW($P$3:$P$89)-ROW($P$3)+1), ROW(B3)), COLUMNS($Q$3:R5)), "")</f>
        <v>農地維持</v>
      </c>
      <c r="S107" s="223" t="str">
        <f t="array" ref="S107">IFERROR(INDEX($Q$3:$U$89, SMALL(IF($P$3:$P$89="○", ROW($P$3:$P$89)-ROW($P$3)+1), ROW(C3)), COLUMNS($Q$3:S5)), "")</f>
        <v>点検・計画策定</v>
      </c>
      <c r="T107" s="223" t="str">
        <f t="array" ref="T107">IFERROR(INDEX($Q$3:$U$89, SMALL(IF($P$3:$P$89="○", ROW($P$3:$P$89)-ROW($P$3)+1), ROW(D3)), COLUMNS($Q$3:T5)), "")</f>
        <v>点検</v>
      </c>
      <c r="U107" s="223" t="str">
        <f t="array" ref="U107">IFERROR(INDEX($Q$3:$U$89, SMALL(IF($P$3:$P$89="○", ROW($P$3:$P$89)-ROW($P$3)+1), ROW(E3)), COLUMNS($Q$3:U5)), "")</f>
        <v>1 点検</v>
      </c>
    </row>
    <row r="108" spans="16:21" x14ac:dyDescent="0.15">
      <c r="P108" s="208"/>
      <c r="Q108" s="223">
        <f t="array" ref="Q108">IFERROR(INDEX($Q$3:$U$89, SMALL(IF($P$3:$P$89="○", ROW($P$3:$P$89)-ROW($P$3)+1), ROW(A4)), COLUMNS($Q$3:Q6)), "")</f>
        <v>2</v>
      </c>
      <c r="R108" s="223" t="str">
        <f t="array" ref="R108">IFERROR(INDEX($Q$3:$U$89, SMALL(IF($P$3:$P$89="○", ROW($P$3:$P$89)-ROW($P$3)+1), ROW(B4)), COLUMNS($Q$3:R6)), "")</f>
        <v>農地維持</v>
      </c>
      <c r="S108" s="223" t="str">
        <f t="array" ref="S108">IFERROR(INDEX($Q$3:$U$89, SMALL(IF($P$3:$P$89="○", ROW($P$3:$P$89)-ROW($P$3)+1), ROW(C4)), COLUMNS($Q$3:S6)), "")</f>
        <v>点検・計画策定</v>
      </c>
      <c r="T108" s="223" t="str">
        <f t="array" ref="T108">IFERROR(INDEX($Q$3:$U$89, SMALL(IF($P$3:$P$89="○", ROW($P$3:$P$89)-ROW($P$3)+1), ROW(D4)), COLUMNS($Q$3:T6)), "")</f>
        <v>計画策定</v>
      </c>
      <c r="U108" s="223" t="str">
        <f t="array" ref="U108">IFERROR(INDEX($Q$3:$U$89, SMALL(IF($P$3:$P$89="○", ROW($P$3:$P$89)-ROW($P$3)+1), ROW(E4)), COLUMNS($Q$3:U6)), "")</f>
        <v>2 年度活動計画の策定</v>
      </c>
    </row>
    <row r="109" spans="16:21" x14ac:dyDescent="0.15">
      <c r="P109" s="208"/>
      <c r="Q109" s="223">
        <f t="array" ref="Q109">IFERROR(INDEX($Q$3:$U$89, SMALL(IF($P$3:$P$89="○", ROW($P$3:$P$89)-ROW($P$3)+1), ROW(A5)), COLUMNS($Q$3:Q7)), "")</f>
        <v>3</v>
      </c>
      <c r="R109" s="223" t="str">
        <f t="array" ref="R109">IFERROR(INDEX($Q$3:$U$89, SMALL(IF($P$3:$P$89="○", ROW($P$3:$P$89)-ROW($P$3)+1), ROW(B5)), COLUMNS($Q$3:R7)), "")</f>
        <v>農地維持</v>
      </c>
      <c r="S109" s="223" t="str">
        <f t="array" ref="S109">IFERROR(INDEX($Q$3:$U$89, SMALL(IF($P$3:$P$89="○", ROW($P$3:$P$89)-ROW($P$3)+1), ROW(C5)), COLUMNS($Q$3:S7)), "")</f>
        <v>研修</v>
      </c>
      <c r="T109" s="223" t="str">
        <f t="array" ref="T109">IFERROR(INDEX($Q$3:$U$89, SMALL(IF($P$3:$P$89="○", ROW($P$3:$P$89)-ROW($P$3)+1), ROW(D5)), COLUMNS($Q$3:T7)), "")</f>
        <v>研修</v>
      </c>
      <c r="U109" s="223" t="str">
        <f t="array" ref="U109">IFERROR(INDEX($Q$3:$U$89, SMALL(IF($P$3:$P$89="○", ROW($P$3:$P$89)-ROW($P$3)+1), ROW(E5)), COLUMNS($Q$3:U7)), "")</f>
        <v>3 事務・組織運営等に関する研修、機械の安全使用に関する研修</v>
      </c>
    </row>
    <row r="110" spans="16:21" x14ac:dyDescent="0.15">
      <c r="P110" s="208"/>
      <c r="Q110" s="223">
        <f t="array" ref="Q110">IFERROR(INDEX($Q$3:$U$89, SMALL(IF($P$3:$P$89="○", ROW($P$3:$P$89)-ROW($P$3)+1), ROW(A6)), COLUMNS($Q$3:Q8)), "")</f>
        <v>4</v>
      </c>
      <c r="R110" s="223" t="str">
        <f t="array" ref="R110">IFERROR(INDEX($Q$3:$U$89, SMALL(IF($P$3:$P$89="○", ROW($P$3:$P$89)-ROW($P$3)+1), ROW(B6)), COLUMNS($Q$3:R8)), "")</f>
        <v>農地維持</v>
      </c>
      <c r="S110" s="223" t="str">
        <f t="array" ref="S110">IFERROR(INDEX($Q$3:$U$89, SMALL(IF($P$3:$P$89="○", ROW($P$3:$P$89)-ROW($P$3)+1), ROW(C6)), COLUMNS($Q$3:S8)), "")</f>
        <v>実践活動</v>
      </c>
      <c r="T110" s="223" t="str">
        <f t="array" ref="T110">IFERROR(INDEX($Q$3:$U$89, SMALL(IF($P$3:$P$89="○", ROW($P$3:$P$89)-ROW($P$3)+1), ROW(D6)), COLUMNS($Q$3:T8)), "")</f>
        <v>農用地</v>
      </c>
      <c r="U110" s="223" t="str">
        <f t="array" ref="U110">IFERROR(INDEX($Q$3:$U$89, SMALL(IF($P$3:$P$89="○", ROW($P$3:$P$89)-ROW($P$3)+1), ROW(E6)), COLUMNS($Q$3:U8)), "")</f>
        <v>4 遊休農地発生防止のための保全管理</v>
      </c>
    </row>
    <row r="111" spans="16:21" x14ac:dyDescent="0.15">
      <c r="P111" s="208"/>
      <c r="Q111" s="223">
        <f t="array" ref="Q111">IFERROR(INDEX($Q$3:$U$89, SMALL(IF($P$3:$P$89="○", ROW($P$3:$P$89)-ROW($P$3)+1), ROW(A7)), COLUMNS($Q$3:Q9)), "")</f>
        <v>5</v>
      </c>
      <c r="R111" s="223" t="str">
        <f t="array" ref="R111">IFERROR(INDEX($Q$3:$U$89, SMALL(IF($P$3:$P$89="○", ROW($P$3:$P$89)-ROW($P$3)+1), ROW(B7)), COLUMNS($Q$3:R9)), "")</f>
        <v>農地維持</v>
      </c>
      <c r="S111" s="223" t="str">
        <f t="array" ref="S111">IFERROR(INDEX($Q$3:$U$89, SMALL(IF($P$3:$P$89="○", ROW($P$3:$P$89)-ROW($P$3)+1), ROW(C7)), COLUMNS($Q$3:S9)), "")</f>
        <v>実践活動</v>
      </c>
      <c r="T111" s="223" t="str">
        <f t="array" ref="T111">IFERROR(INDEX($Q$3:$U$89, SMALL(IF($P$3:$P$89="○", ROW($P$3:$P$89)-ROW($P$3)+1), ROW(D7)), COLUMNS($Q$3:T9)), "")</f>
        <v>農用地</v>
      </c>
      <c r="U111" s="223" t="str">
        <f t="array" ref="U111">IFERROR(INDEX($Q$3:$U$89, SMALL(IF($P$3:$P$89="○", ROW($P$3:$P$89)-ROW($P$3)+1), ROW(E7)), COLUMNS($Q$3:U9)), "")</f>
        <v>5 畦畔・法面・防風林の草刈り</v>
      </c>
    </row>
    <row r="112" spans="16:21" x14ac:dyDescent="0.15">
      <c r="P112" s="208"/>
      <c r="Q112" s="223">
        <f t="array" ref="Q112">IFERROR(INDEX($Q$3:$U$89, SMALL(IF($P$3:$P$89="○", ROW($P$3:$P$89)-ROW($P$3)+1), ROW(A8)), COLUMNS($Q$3:Q10)), "")</f>
        <v>6</v>
      </c>
      <c r="R112" s="223" t="str">
        <f t="array" ref="R112">IFERROR(INDEX($Q$3:$U$89, SMALL(IF($P$3:$P$89="○", ROW($P$3:$P$89)-ROW($P$3)+1), ROW(B8)), COLUMNS($Q$3:R10)), "")</f>
        <v>農地維持</v>
      </c>
      <c r="S112" s="223" t="str">
        <f t="array" ref="S112">IFERROR(INDEX($Q$3:$U$89, SMALL(IF($P$3:$P$89="○", ROW($P$3:$P$89)-ROW($P$3)+1), ROW(C8)), COLUMNS($Q$3:S10)), "")</f>
        <v>実践活動</v>
      </c>
      <c r="T112" s="223" t="str">
        <f t="array" ref="T112">IFERROR(INDEX($Q$3:$U$89, SMALL(IF($P$3:$P$89="○", ROW($P$3:$P$89)-ROW($P$3)+1), ROW(D8)), COLUMNS($Q$3:T10)), "")</f>
        <v>農用地</v>
      </c>
      <c r="U112" s="223" t="str">
        <f t="array" ref="U112">IFERROR(INDEX($Q$3:$U$89, SMALL(IF($P$3:$P$89="○", ROW($P$3:$P$89)-ROW($P$3)+1), ROW(E8)), COLUMNS($Q$3:U10)), "")</f>
        <v>6 鳥獣害防護柵等の保守管理</v>
      </c>
    </row>
    <row r="113" spans="16:21" x14ac:dyDescent="0.15">
      <c r="P113" s="208"/>
      <c r="Q113" s="223">
        <f t="array" ref="Q113">IFERROR(INDEX($Q$3:$U$89, SMALL(IF($P$3:$P$89="○", ROW($P$3:$P$89)-ROW($P$3)+1), ROW(A9)), COLUMNS($Q$3:Q11)), "")</f>
        <v>7</v>
      </c>
      <c r="R113" s="223" t="str">
        <f t="array" ref="R113">IFERROR(INDEX($Q$3:$U$89, SMALL(IF($P$3:$P$89="○", ROW($P$3:$P$89)-ROW($P$3)+1), ROW(B9)), COLUMNS($Q$3:R11)), "")</f>
        <v>農地維持</v>
      </c>
      <c r="S113" s="223" t="str">
        <f t="array" ref="S113">IFERROR(INDEX($Q$3:$U$89, SMALL(IF($P$3:$P$89="○", ROW($P$3:$P$89)-ROW($P$3)+1), ROW(C9)), COLUMNS($Q$3:S11)), "")</f>
        <v>実践活動</v>
      </c>
      <c r="T113" s="223" t="str">
        <f t="array" ref="T113">IFERROR(INDEX($Q$3:$U$89, SMALL(IF($P$3:$P$89="○", ROW($P$3:$P$89)-ROW($P$3)+1), ROW(D9)), COLUMNS($Q$3:T11)), "")</f>
        <v>水路</v>
      </c>
      <c r="U113" s="223" t="str">
        <f t="array" ref="U113">IFERROR(INDEX($Q$3:$U$89, SMALL(IF($P$3:$P$89="○", ROW($P$3:$P$89)-ROW($P$3)+1), ROW(E9)), COLUMNS($Q$3:U11)), "")</f>
        <v>7 水路の草刈り</v>
      </c>
    </row>
    <row r="114" spans="16:21" x14ac:dyDescent="0.15">
      <c r="P114" s="208"/>
      <c r="Q114" s="223">
        <f t="array" ref="Q114">IFERROR(INDEX($Q$3:$U$89, SMALL(IF($P$3:$P$89="○", ROW($P$3:$P$89)-ROW($P$3)+1), ROW(A10)), COLUMNS($Q$3:Q12)), "")</f>
        <v>8</v>
      </c>
      <c r="R114" s="223" t="str">
        <f t="array" ref="R114">IFERROR(INDEX($Q$3:$U$89, SMALL(IF($P$3:$P$89="○", ROW($P$3:$P$89)-ROW($P$3)+1), ROW(B10)), COLUMNS($Q$3:R12)), "")</f>
        <v>農地維持</v>
      </c>
      <c r="S114" s="223" t="str">
        <f t="array" ref="S114">IFERROR(INDEX($Q$3:$U$89, SMALL(IF($P$3:$P$89="○", ROW($P$3:$P$89)-ROW($P$3)+1), ROW(C10)), COLUMNS($Q$3:S12)), "")</f>
        <v>実践活動</v>
      </c>
      <c r="T114" s="223" t="str">
        <f t="array" ref="T114">IFERROR(INDEX($Q$3:$U$89, SMALL(IF($P$3:$P$89="○", ROW($P$3:$P$89)-ROW($P$3)+1), ROW(D10)), COLUMNS($Q$3:T12)), "")</f>
        <v>水路</v>
      </c>
      <c r="U114" s="223" t="str">
        <f t="array" ref="U114">IFERROR(INDEX($Q$3:$U$89, SMALL(IF($P$3:$P$89="○", ROW($P$3:$P$89)-ROW($P$3)+1), ROW(E10)), COLUMNS($Q$3:U12)), "")</f>
        <v>8 水路の泥上げ</v>
      </c>
    </row>
    <row r="115" spans="16:21" x14ac:dyDescent="0.15">
      <c r="P115" s="208"/>
      <c r="Q115" s="223">
        <f t="array" ref="Q115">IFERROR(INDEX($Q$3:$U$89, SMALL(IF($P$3:$P$89="○", ROW($P$3:$P$89)-ROW($P$3)+1), ROW(A11)), COLUMNS($Q$3:Q13)), "")</f>
        <v>9</v>
      </c>
      <c r="R115" s="223" t="str">
        <f t="array" ref="R115">IFERROR(INDEX($Q$3:$U$89, SMALL(IF($P$3:$P$89="○", ROW($P$3:$P$89)-ROW($P$3)+1), ROW(B11)), COLUMNS($Q$3:R13)), "")</f>
        <v>農地維持</v>
      </c>
      <c r="S115" s="223" t="str">
        <f t="array" ref="S115">IFERROR(INDEX($Q$3:$U$89, SMALL(IF($P$3:$P$89="○", ROW($P$3:$P$89)-ROW($P$3)+1), ROW(C11)), COLUMNS($Q$3:S13)), "")</f>
        <v>実践活動</v>
      </c>
      <c r="T115" s="223" t="str">
        <f t="array" ref="T115">IFERROR(INDEX($Q$3:$U$89, SMALL(IF($P$3:$P$89="○", ROW($P$3:$P$89)-ROW($P$3)+1), ROW(D11)), COLUMNS($Q$3:T13)), "")</f>
        <v>水路</v>
      </c>
      <c r="U115" s="223" t="str">
        <f t="array" ref="U115">IFERROR(INDEX($Q$3:$U$89, SMALL(IF($P$3:$P$89="○", ROW($P$3:$P$89)-ROW($P$3)+1), ROW(E11)), COLUMNS($Q$3:U13)), "")</f>
        <v>9 水路附帯施設の保守管理</v>
      </c>
    </row>
    <row r="116" spans="16:21" x14ac:dyDescent="0.15">
      <c r="P116" s="208"/>
      <c r="Q116" s="223">
        <f t="array" ref="Q116">IFERROR(INDEX($Q$3:$U$89, SMALL(IF($P$3:$P$89="○", ROW($P$3:$P$89)-ROW($P$3)+1), ROW(A12)), COLUMNS($Q$3:Q14)), "")</f>
        <v>10</v>
      </c>
      <c r="R116" s="223" t="str">
        <f t="array" ref="R116">IFERROR(INDEX($Q$3:$U$89, SMALL(IF($P$3:$P$89="○", ROW($P$3:$P$89)-ROW($P$3)+1), ROW(B12)), COLUMNS($Q$3:R14)), "")</f>
        <v>農地維持</v>
      </c>
      <c r="S116" s="223" t="str">
        <f t="array" ref="S116">IFERROR(INDEX($Q$3:$U$89, SMALL(IF($P$3:$P$89="○", ROW($P$3:$P$89)-ROW($P$3)+1), ROW(C12)), COLUMNS($Q$3:S14)), "")</f>
        <v>実践活動</v>
      </c>
      <c r="T116" s="223" t="str">
        <f t="array" ref="T116">IFERROR(INDEX($Q$3:$U$89, SMALL(IF($P$3:$P$89="○", ROW($P$3:$P$89)-ROW($P$3)+1), ROW(D12)), COLUMNS($Q$3:T14)), "")</f>
        <v>農道</v>
      </c>
      <c r="U116" s="223" t="str">
        <f t="array" ref="U116">IFERROR(INDEX($Q$3:$U$89, SMALL(IF($P$3:$P$89="○", ROW($P$3:$P$89)-ROW($P$3)+1), ROW(E12)), COLUMNS($Q$3:U14)), "")</f>
        <v>10 農道の草刈り</v>
      </c>
    </row>
    <row r="117" spans="16:21" x14ac:dyDescent="0.15">
      <c r="P117" s="208"/>
      <c r="Q117" s="223">
        <f t="array" ref="Q117">IFERROR(INDEX($Q$3:$U$89, SMALL(IF($P$3:$P$89="○", ROW($P$3:$P$89)-ROW($P$3)+1), ROW(A13)), COLUMNS($Q$3:Q15)), "")</f>
        <v>11</v>
      </c>
      <c r="R117" s="223" t="str">
        <f t="array" ref="R117">IFERROR(INDEX($Q$3:$U$89, SMALL(IF($P$3:$P$89="○", ROW($P$3:$P$89)-ROW($P$3)+1), ROW(B13)), COLUMNS($Q$3:R15)), "")</f>
        <v>農地維持</v>
      </c>
      <c r="S117" s="223" t="str">
        <f t="array" ref="S117">IFERROR(INDEX($Q$3:$U$89, SMALL(IF($P$3:$P$89="○", ROW($P$3:$P$89)-ROW($P$3)+1), ROW(C13)), COLUMNS($Q$3:S15)), "")</f>
        <v>実践活動</v>
      </c>
      <c r="T117" s="223" t="str">
        <f t="array" ref="T117">IFERROR(INDEX($Q$3:$U$89, SMALL(IF($P$3:$P$89="○", ROW($P$3:$P$89)-ROW($P$3)+1), ROW(D13)), COLUMNS($Q$3:T15)), "")</f>
        <v>農道</v>
      </c>
      <c r="U117" s="223" t="str">
        <f t="array" ref="U117">IFERROR(INDEX($Q$3:$U$89, SMALL(IF($P$3:$P$89="○", ROW($P$3:$P$89)-ROW($P$3)+1), ROW(E13)), COLUMNS($Q$3:U15)), "")</f>
        <v>11 農道側溝の泥上げ</v>
      </c>
    </row>
    <row r="118" spans="16:21" x14ac:dyDescent="0.15">
      <c r="P118" s="208"/>
      <c r="Q118" s="223">
        <f t="array" ref="Q118">IFERROR(INDEX($Q$3:$U$89, SMALL(IF($P$3:$P$89="○", ROW($P$3:$P$89)-ROW($P$3)+1), ROW(A14)), COLUMNS($Q$3:Q16)), "")</f>
        <v>12</v>
      </c>
      <c r="R118" s="223" t="str">
        <f t="array" ref="R118">IFERROR(INDEX($Q$3:$U$89, SMALL(IF($P$3:$P$89="○", ROW($P$3:$P$89)-ROW($P$3)+1), ROW(B14)), COLUMNS($Q$3:R16)), "")</f>
        <v>農地維持</v>
      </c>
      <c r="S118" s="223" t="str">
        <f t="array" ref="S118">IFERROR(INDEX($Q$3:$U$89, SMALL(IF($P$3:$P$89="○", ROW($P$3:$P$89)-ROW($P$3)+1), ROW(C14)), COLUMNS($Q$3:S16)), "")</f>
        <v>実践活動</v>
      </c>
      <c r="T118" s="223" t="str">
        <f t="array" ref="T118">IFERROR(INDEX($Q$3:$U$89, SMALL(IF($P$3:$P$89="○", ROW($P$3:$P$89)-ROW($P$3)+1), ROW(D14)), COLUMNS($Q$3:T16)), "")</f>
        <v>農道</v>
      </c>
      <c r="U118" s="223" t="str">
        <f t="array" ref="U118">IFERROR(INDEX($Q$3:$U$89, SMALL(IF($P$3:$P$89="○", ROW($P$3:$P$89)-ROW($P$3)+1), ROW(E14)), COLUMNS($Q$3:U16)), "")</f>
        <v>12 路面の維持</v>
      </c>
    </row>
    <row r="119" spans="16:21" x14ac:dyDescent="0.15">
      <c r="P119" s="208"/>
      <c r="Q119" s="223">
        <f t="array" ref="Q119">IFERROR(INDEX($Q$3:$U$89, SMALL(IF($P$3:$P$89="○", ROW($P$3:$P$89)-ROW($P$3)+1), ROW(A15)), COLUMNS($Q$3:Q17)), "")</f>
        <v>13</v>
      </c>
      <c r="R119" s="223" t="str">
        <f t="array" ref="R119">IFERROR(INDEX($Q$3:$U$89, SMALL(IF($P$3:$P$89="○", ROW($P$3:$P$89)-ROW($P$3)+1), ROW(B15)), COLUMNS($Q$3:R17)), "")</f>
        <v>農地維持</v>
      </c>
      <c r="S119" s="223" t="str">
        <f t="array" ref="S119">IFERROR(INDEX($Q$3:$U$89, SMALL(IF($P$3:$P$89="○", ROW($P$3:$P$89)-ROW($P$3)+1), ROW(C15)), COLUMNS($Q$3:S17)), "")</f>
        <v>実践活動</v>
      </c>
      <c r="T119" s="223" t="str">
        <f t="array" ref="T119">IFERROR(INDEX($Q$3:$U$89, SMALL(IF($P$3:$P$89="○", ROW($P$3:$P$89)-ROW($P$3)+1), ROW(D15)), COLUMNS($Q$3:T17)), "")</f>
        <v>ため池</v>
      </c>
      <c r="U119" s="223" t="str">
        <f t="array" ref="U119">IFERROR(INDEX($Q$3:$U$89, SMALL(IF($P$3:$P$89="○", ROW($P$3:$P$89)-ROW($P$3)+1), ROW(E15)), COLUMNS($Q$3:U17)), "")</f>
        <v>13 ため池の草刈り</v>
      </c>
    </row>
    <row r="120" spans="16:21" x14ac:dyDescent="0.15">
      <c r="P120" s="208"/>
      <c r="Q120" s="223">
        <f t="array" ref="Q120">IFERROR(INDEX($Q$3:$U$89, SMALL(IF($P$3:$P$89="○", ROW($P$3:$P$89)-ROW($P$3)+1), ROW(A16)), COLUMNS($Q$3:Q18)), "")</f>
        <v>14</v>
      </c>
      <c r="R120" s="223" t="str">
        <f t="array" ref="R120">IFERROR(INDEX($Q$3:$U$89, SMALL(IF($P$3:$P$89="○", ROW($P$3:$P$89)-ROW($P$3)+1), ROW(B16)), COLUMNS($Q$3:R18)), "")</f>
        <v>農地維持</v>
      </c>
      <c r="S120" s="223" t="str">
        <f t="array" ref="S120">IFERROR(INDEX($Q$3:$U$89, SMALL(IF($P$3:$P$89="○", ROW($P$3:$P$89)-ROW($P$3)+1), ROW(C16)), COLUMNS($Q$3:S18)), "")</f>
        <v>実践活動</v>
      </c>
      <c r="T120" s="223" t="str">
        <f t="array" ref="T120">IFERROR(INDEX($Q$3:$U$89, SMALL(IF($P$3:$P$89="○", ROW($P$3:$P$89)-ROW($P$3)+1), ROW(D16)), COLUMNS($Q$3:T18)), "")</f>
        <v>ため池</v>
      </c>
      <c r="U120" s="223" t="str">
        <f t="array" ref="U120">IFERROR(INDEX($Q$3:$U$89, SMALL(IF($P$3:$P$89="○", ROW($P$3:$P$89)-ROW($P$3)+1), ROW(E16)), COLUMNS($Q$3:U18)), "")</f>
        <v>14 ため池の泥上げ</v>
      </c>
    </row>
    <row r="121" spans="16:21" x14ac:dyDescent="0.15">
      <c r="P121" s="208"/>
      <c r="Q121" s="223">
        <f t="array" ref="Q121">IFERROR(INDEX($Q$3:$U$89, SMALL(IF($P$3:$P$89="○", ROW($P$3:$P$89)-ROW($P$3)+1), ROW(A17)), COLUMNS($Q$3:Q19)), "")</f>
        <v>15</v>
      </c>
      <c r="R121" s="223" t="str">
        <f t="array" ref="R121">IFERROR(INDEX($Q$3:$U$89, SMALL(IF($P$3:$P$89="○", ROW($P$3:$P$89)-ROW($P$3)+1), ROW(B17)), COLUMNS($Q$3:R19)), "")</f>
        <v>農地維持</v>
      </c>
      <c r="S121" s="223" t="str">
        <f t="array" ref="S121">IFERROR(INDEX($Q$3:$U$89, SMALL(IF($P$3:$P$89="○", ROW($P$3:$P$89)-ROW($P$3)+1), ROW(C17)), COLUMNS($Q$3:S19)), "")</f>
        <v>実践活動</v>
      </c>
      <c r="T121" s="223" t="str">
        <f t="array" ref="T121">IFERROR(INDEX($Q$3:$U$89, SMALL(IF($P$3:$P$89="○", ROW($P$3:$P$89)-ROW($P$3)+1), ROW(D17)), COLUMNS($Q$3:T19)), "")</f>
        <v>ため池</v>
      </c>
      <c r="U121" s="223" t="str">
        <f t="array" ref="U121">IFERROR(INDEX($Q$3:$U$89, SMALL(IF($P$3:$P$89="○", ROW($P$3:$P$89)-ROW($P$3)+1), ROW(E17)), COLUMNS($Q$3:U19)), "")</f>
        <v>15 ため池附帯施設の保守管理</v>
      </c>
    </row>
    <row r="122" spans="16:21" x14ac:dyDescent="0.15">
      <c r="P122" s="208"/>
      <c r="Q122" s="223">
        <f t="array" ref="Q122">IFERROR(INDEX($Q$3:$U$89, SMALL(IF($P$3:$P$89="○", ROW($P$3:$P$89)-ROW($P$3)+1), ROW(A18)), COLUMNS($Q$3:Q20)), "")</f>
        <v>16</v>
      </c>
      <c r="R122" s="223" t="str">
        <f t="array" ref="R122">IFERROR(INDEX($Q$3:$U$89, SMALL(IF($P$3:$P$89="○", ROW($P$3:$P$89)-ROW($P$3)+1), ROW(B18)), COLUMNS($Q$3:R20)), "")</f>
        <v>農地維持</v>
      </c>
      <c r="S122" s="223" t="str">
        <f t="array" ref="S122">IFERROR(INDEX($Q$3:$U$89, SMALL(IF($P$3:$P$89="○", ROW($P$3:$P$89)-ROW($P$3)+1), ROW(C18)), COLUMNS($Q$3:S20)), "")</f>
        <v>実践活動</v>
      </c>
      <c r="T122" s="223" t="str">
        <f t="array" ref="T122">IFERROR(INDEX($Q$3:$U$89, SMALL(IF($P$3:$P$89="○", ROW($P$3:$P$89)-ROW($P$3)+1), ROW(D18)), COLUMNS($Q$3:T20)), "")</f>
        <v>共通</v>
      </c>
      <c r="U122" s="223" t="str">
        <f t="array" ref="U122">IFERROR(INDEX($Q$3:$U$89, SMALL(IF($P$3:$P$89="○", ROW($P$3:$P$89)-ROW($P$3)+1), ROW(E18)), COLUMNS($Q$3:U20)), "")</f>
        <v>16 異常気象時の対応</v>
      </c>
    </row>
    <row r="123" spans="16:21" x14ac:dyDescent="0.15">
      <c r="P123" s="208"/>
      <c r="Q123" s="223">
        <f t="array" ref="Q123">IFERROR(INDEX($Q$3:$U$89, SMALL(IF($P$3:$P$89="○", ROW($P$3:$P$89)-ROW($P$3)+1), ROW(A19)), COLUMNS($Q$3:Q21)), "")</f>
        <v>17</v>
      </c>
      <c r="R123" s="223" t="str">
        <f t="array" ref="R123">IFERROR(INDEX($Q$3:$U$89, SMALL(IF($P$3:$P$89="○", ROW($P$3:$P$89)-ROW($P$3)+1), ROW(B19)), COLUMNS($Q$3:R21)), "")</f>
        <v>農地維持</v>
      </c>
      <c r="S123" s="223" t="str">
        <f t="array" ref="S123">IFERROR(INDEX($Q$3:$U$89, SMALL(IF($P$3:$P$89="○", ROW($P$3:$P$89)-ROW($P$3)+1), ROW(C19)), COLUMNS($Q$3:S21)), "")</f>
        <v>推進活動</v>
      </c>
      <c r="T123" s="223" t="str">
        <f t="array" ref="T123">IFERROR(INDEX($Q$3:$U$89, SMALL(IF($P$3:$P$89="○", ROW($P$3:$P$89)-ROW($P$3)+1), ROW(D19)), COLUMNS($Q$3:T21)), "")</f>
        <v>推進活動</v>
      </c>
      <c r="U123" s="223" t="str">
        <f t="array" ref="U123">IFERROR(INDEX($Q$3:$U$89, SMALL(IF($P$3:$P$89="○", ROW($P$3:$P$89)-ROW($P$3)+1), ROW(E19)), COLUMNS($Q$3:U21)), "")</f>
        <v>17 農業者の検討会の開催</v>
      </c>
    </row>
    <row r="124" spans="16:21" x14ac:dyDescent="0.15">
      <c r="P124" s="208"/>
      <c r="Q124" s="223">
        <f t="array" ref="Q124">IFERROR(INDEX($Q$3:$U$89, SMALL(IF($P$3:$P$89="○", ROW($P$3:$P$89)-ROW($P$3)+1), ROW(A20)), COLUMNS($Q$3:Q22)), "")</f>
        <v>18</v>
      </c>
      <c r="R124" s="223" t="str">
        <f t="array" ref="R124">IFERROR(INDEX($Q$3:$U$89, SMALL(IF($P$3:$P$89="○", ROW($P$3:$P$89)-ROW($P$3)+1), ROW(B20)), COLUMNS($Q$3:R22)), "")</f>
        <v>農地維持</v>
      </c>
      <c r="S124" s="223" t="str">
        <f t="array" ref="S124">IFERROR(INDEX($Q$3:$U$89, SMALL(IF($P$3:$P$89="○", ROW($P$3:$P$89)-ROW($P$3)+1), ROW(C20)), COLUMNS($Q$3:S22)), "")</f>
        <v>推進活動</v>
      </c>
      <c r="T124" s="223" t="str">
        <f t="array" ref="T124">IFERROR(INDEX($Q$3:$U$89, SMALL(IF($P$3:$P$89="○", ROW($P$3:$P$89)-ROW($P$3)+1), ROW(D20)), COLUMNS($Q$3:T22)), "")</f>
        <v>推進活動</v>
      </c>
      <c r="U124" s="223" t="str">
        <f t="array" ref="U124">IFERROR(INDEX($Q$3:$U$89, SMALL(IF($P$3:$P$89="○", ROW($P$3:$P$89)-ROW($P$3)+1), ROW(E20)), COLUMNS($Q$3:U22)), "")</f>
        <v>18 農業者に対する意向調査、現地調査</v>
      </c>
    </row>
    <row r="125" spans="16:21" x14ac:dyDescent="0.15">
      <c r="P125" s="208"/>
      <c r="Q125" s="223">
        <f t="array" ref="Q125">IFERROR(INDEX($Q$3:$U$89, SMALL(IF($P$3:$P$89="○", ROW($P$3:$P$89)-ROW($P$3)+1), ROW(A21)), COLUMNS($Q$3:Q23)), "")</f>
        <v>19</v>
      </c>
      <c r="R125" s="223" t="str">
        <f t="array" ref="R125">IFERROR(INDEX($Q$3:$U$89, SMALL(IF($P$3:$P$89="○", ROW($P$3:$P$89)-ROW($P$3)+1), ROW(B21)), COLUMNS($Q$3:R23)), "")</f>
        <v>農地維持</v>
      </c>
      <c r="S125" s="223" t="str">
        <f t="array" ref="S125">IFERROR(INDEX($Q$3:$U$89, SMALL(IF($P$3:$P$89="○", ROW($P$3:$P$89)-ROW($P$3)+1), ROW(C21)), COLUMNS($Q$3:S23)), "")</f>
        <v>推進活動</v>
      </c>
      <c r="T125" s="223" t="str">
        <f t="array" ref="T125">IFERROR(INDEX($Q$3:$U$89, SMALL(IF($P$3:$P$89="○", ROW($P$3:$P$89)-ROW($P$3)+1), ROW(D21)), COLUMNS($Q$3:T23)), "")</f>
        <v>推進活動</v>
      </c>
      <c r="U125" s="223" t="str">
        <f t="array" ref="U125">IFERROR(INDEX($Q$3:$U$89, SMALL(IF($P$3:$P$89="○", ROW($P$3:$P$89)-ROW($P$3)+1), ROW(E21)), COLUMNS($Q$3:U23)), "")</f>
        <v>19 不在村地主との連絡体制の整備等</v>
      </c>
    </row>
    <row r="126" spans="16:21" x14ac:dyDescent="0.15">
      <c r="P126" s="208"/>
      <c r="Q126" s="223">
        <f t="array" ref="Q126">IFERROR(INDEX($Q$3:$U$89, SMALL(IF($P$3:$P$89="○", ROW($P$3:$P$89)-ROW($P$3)+1), ROW(A22)), COLUMNS($Q$3:Q24)), "")</f>
        <v>20</v>
      </c>
      <c r="R126" s="223" t="str">
        <f t="array" ref="R126">IFERROR(INDEX($Q$3:$U$89, SMALL(IF($P$3:$P$89="○", ROW($P$3:$P$89)-ROW($P$3)+1), ROW(B22)), COLUMNS($Q$3:R24)), "")</f>
        <v>農地維持</v>
      </c>
      <c r="S126" s="223" t="str">
        <f t="array" ref="S126">IFERROR(INDEX($Q$3:$U$89, SMALL(IF($P$3:$P$89="○", ROW($P$3:$P$89)-ROW($P$3)+1), ROW(C22)), COLUMNS($Q$3:S24)), "")</f>
        <v>推進活動</v>
      </c>
      <c r="T126" s="223" t="str">
        <f t="array" ref="T126">IFERROR(INDEX($Q$3:$U$89, SMALL(IF($P$3:$P$89="○", ROW($P$3:$P$89)-ROW($P$3)+1), ROW(D22)), COLUMNS($Q$3:T24)), "")</f>
        <v>推進活動</v>
      </c>
      <c r="U126" s="223" t="str">
        <f t="array" ref="U126">IFERROR(INDEX($Q$3:$U$89, SMALL(IF($P$3:$P$89="○", ROW($P$3:$P$89)-ROW($P$3)+1), ROW(E22)), COLUMNS($Q$3:U24)), "")</f>
        <v>20 集落外住民や地域住民との意見交換等</v>
      </c>
    </row>
    <row r="127" spans="16:21" x14ac:dyDescent="0.15">
      <c r="P127" s="208"/>
      <c r="Q127" s="223">
        <f t="array" ref="Q127">IFERROR(INDEX($Q$3:$U$89, SMALL(IF($P$3:$P$89="○", ROW($P$3:$P$89)-ROW($P$3)+1), ROW(A23)), COLUMNS($Q$3:Q25)), "")</f>
        <v>21</v>
      </c>
      <c r="R127" s="223" t="str">
        <f t="array" ref="R127">IFERROR(INDEX($Q$3:$U$89, SMALL(IF($P$3:$P$89="○", ROW($P$3:$P$89)-ROW($P$3)+1), ROW(B23)), COLUMNS($Q$3:R25)), "")</f>
        <v>農地維持</v>
      </c>
      <c r="S127" s="223" t="str">
        <f t="array" ref="S127">IFERROR(INDEX($Q$3:$U$89, SMALL(IF($P$3:$P$89="○", ROW($P$3:$P$89)-ROW($P$3)+1), ROW(C23)), COLUMNS($Q$3:S25)), "")</f>
        <v>推進活動</v>
      </c>
      <c r="T127" s="223" t="str">
        <f t="array" ref="T127">IFERROR(INDEX($Q$3:$U$89, SMALL(IF($P$3:$P$89="○", ROW($P$3:$P$89)-ROW($P$3)+1), ROW(D23)), COLUMNS($Q$3:T25)), "")</f>
        <v>推進活動</v>
      </c>
      <c r="U127" s="223" t="str">
        <f t="array" ref="U127">IFERROR(INDEX($Q$3:$U$89, SMALL(IF($P$3:$P$89="○", ROW($P$3:$P$89)-ROW($P$3)+1), ROW(E23)), COLUMNS($Q$3:U25)), "")</f>
        <v>21 地域住民等に対する意向調査等</v>
      </c>
    </row>
    <row r="128" spans="16:21" x14ac:dyDescent="0.15">
      <c r="P128" s="208"/>
      <c r="Q128" s="223">
        <f t="array" ref="Q128">IFERROR(INDEX($Q$3:$U$89, SMALL(IF($P$3:$P$89="○", ROW($P$3:$P$89)-ROW($P$3)+1), ROW(A24)), COLUMNS($Q$3:Q26)), "")</f>
        <v>22</v>
      </c>
      <c r="R128" s="223" t="str">
        <f t="array" ref="R128">IFERROR(INDEX($Q$3:$U$89, SMALL(IF($P$3:$P$89="○", ROW($P$3:$P$89)-ROW($P$3)+1), ROW(B24)), COLUMNS($Q$3:R26)), "")</f>
        <v>農地維持</v>
      </c>
      <c r="S128" s="223" t="str">
        <f t="array" ref="S128">IFERROR(INDEX($Q$3:$U$89, SMALL(IF($P$3:$P$89="○", ROW($P$3:$P$89)-ROW($P$3)+1), ROW(C24)), COLUMNS($Q$3:S26)), "")</f>
        <v>推進活動</v>
      </c>
      <c r="T128" s="223" t="str">
        <f t="array" ref="T128">IFERROR(INDEX($Q$3:$U$89, SMALL(IF($P$3:$P$89="○", ROW($P$3:$P$89)-ROW($P$3)+1), ROW(D24)), COLUMNS($Q$3:T26)), "")</f>
        <v>推進活動</v>
      </c>
      <c r="U128" s="223" t="str">
        <f t="array" ref="U128">IFERROR(INDEX($Q$3:$U$89, SMALL(IF($P$3:$P$89="○", ROW($P$3:$P$89)-ROW($P$3)+1), ROW(E24)), COLUMNS($Q$3:U26)), "")</f>
        <v>22 有識者等による研修会、検討会の開催</v>
      </c>
    </row>
    <row r="129" spans="16:21" x14ac:dyDescent="0.15">
      <c r="P129" s="208"/>
      <c r="Q129" s="223">
        <f t="array" ref="Q129">IFERROR(INDEX($Q$3:$U$89, SMALL(IF($P$3:$P$89="○", ROW($P$3:$P$89)-ROW($P$3)+1), ROW(A25)), COLUMNS($Q$3:Q27)), "")</f>
        <v>23</v>
      </c>
      <c r="R129" s="223" t="str">
        <f t="array" ref="R129">IFERROR(INDEX($Q$3:$U$89, SMALL(IF($P$3:$P$89="○", ROW($P$3:$P$89)-ROW($P$3)+1), ROW(B25)), COLUMNS($Q$3:R27)), "")</f>
        <v>農地維持</v>
      </c>
      <c r="S129" s="223" t="str">
        <f t="array" ref="S129">IFERROR(INDEX($Q$3:$U$89, SMALL(IF($P$3:$P$89="○", ROW($P$3:$P$89)-ROW($P$3)+1), ROW(C25)), COLUMNS($Q$3:S27)), "")</f>
        <v>推進活動</v>
      </c>
      <c r="T129" s="223" t="str">
        <f t="array" ref="T129">IFERROR(INDEX($Q$3:$U$89, SMALL(IF($P$3:$P$89="○", ROW($P$3:$P$89)-ROW($P$3)+1), ROW(D25)), COLUMNS($Q$3:T27)), "")</f>
        <v>推進活動</v>
      </c>
      <c r="U129" s="223" t="str">
        <f t="array" ref="U129">IFERROR(INDEX($Q$3:$U$89, SMALL(IF($P$3:$P$89="○", ROW($P$3:$P$89)-ROW($P$3)+1), ROW(E25)), COLUMNS($Q$3:U27)), "")</f>
        <v>23 その他</v>
      </c>
    </row>
    <row r="130" spans="16:21" x14ac:dyDescent="0.15">
      <c r="P130" s="208"/>
      <c r="Q130" s="223">
        <f t="array" ref="Q130">IFERROR(INDEX($Q$3:$U$89, SMALL(IF($P$3:$P$89="○", ROW($P$3:$P$89)-ROW($P$3)+1), ROW(A26)), COLUMNS($Q$3:Q28)), "")</f>
        <v>24</v>
      </c>
      <c r="R130" s="223" t="str">
        <f t="array" ref="R130">IFERROR(INDEX($Q$3:$U$89, SMALL(IF($P$3:$P$89="○", ROW($P$3:$P$89)-ROW($P$3)+1), ROW(B26)), COLUMNS($Q$3:R28)), "")</f>
        <v>共同</v>
      </c>
      <c r="S130" s="223" t="str">
        <f t="array" ref="S130">IFERROR(INDEX($Q$3:$U$89, SMALL(IF($P$3:$P$89="○", ROW($P$3:$P$89)-ROW($P$3)+1), ROW(C26)), COLUMNS($Q$3:S28)), "")</f>
        <v>機能診断・計画策定</v>
      </c>
      <c r="T130" s="223" t="str">
        <f t="array" ref="T130">IFERROR(INDEX($Q$3:$U$89, SMALL(IF($P$3:$P$89="○", ROW($P$3:$P$89)-ROW($P$3)+1), ROW(D26)), COLUMNS($Q$3:T28)), "")</f>
        <v>機能診断</v>
      </c>
      <c r="U130" s="223" t="str">
        <f t="array" ref="U130">IFERROR(INDEX($Q$3:$U$89, SMALL(IF($P$3:$P$89="○", ROW($P$3:$P$89)-ROW($P$3)+1), ROW(E26)), COLUMNS($Q$3:U28)), "")</f>
        <v>24 農用地の機能診断</v>
      </c>
    </row>
    <row r="131" spans="16:21" x14ac:dyDescent="0.15">
      <c r="P131" s="208"/>
      <c r="Q131" s="223">
        <f t="array" ref="Q131">IFERROR(INDEX($Q$3:$U$89, SMALL(IF($P$3:$P$89="○", ROW($P$3:$P$89)-ROW($P$3)+1), ROW(A27)), COLUMNS($Q$3:Q29)), "")</f>
        <v>25</v>
      </c>
      <c r="R131" s="223" t="str">
        <f t="array" ref="R131">IFERROR(INDEX($Q$3:$U$89, SMALL(IF($P$3:$P$89="○", ROW($P$3:$P$89)-ROW($P$3)+1), ROW(B27)), COLUMNS($Q$3:R29)), "")</f>
        <v>共同</v>
      </c>
      <c r="S131" s="223" t="str">
        <f t="array" ref="S131">IFERROR(INDEX($Q$3:$U$89, SMALL(IF($P$3:$P$89="○", ROW($P$3:$P$89)-ROW($P$3)+1), ROW(C27)), COLUMNS($Q$3:S29)), "")</f>
        <v>機能診断・計画策定</v>
      </c>
      <c r="T131" s="223" t="str">
        <f t="array" ref="T131">IFERROR(INDEX($Q$3:$U$89, SMALL(IF($P$3:$P$89="○", ROW($P$3:$P$89)-ROW($P$3)+1), ROW(D27)), COLUMNS($Q$3:T29)), "")</f>
        <v>機能診断</v>
      </c>
      <c r="U131" s="223" t="str">
        <f t="array" ref="U131">IFERROR(INDEX($Q$3:$U$89, SMALL(IF($P$3:$P$89="○", ROW($P$3:$P$89)-ROW($P$3)+1), ROW(E27)), COLUMNS($Q$3:U29)), "")</f>
        <v>25 水路の機能診断</v>
      </c>
    </row>
    <row r="132" spans="16:21" x14ac:dyDescent="0.15">
      <c r="P132" s="208"/>
      <c r="Q132" s="223">
        <f t="array" ref="Q132">IFERROR(INDEX($Q$3:$U$89, SMALL(IF($P$3:$P$89="○", ROW($P$3:$P$89)-ROW($P$3)+1), ROW(A28)), COLUMNS($Q$3:Q30)), "")</f>
        <v>26</v>
      </c>
      <c r="R132" s="223" t="str">
        <f t="array" ref="R132">IFERROR(INDEX($Q$3:$U$89, SMALL(IF($P$3:$P$89="○", ROW($P$3:$P$89)-ROW($P$3)+1), ROW(B28)), COLUMNS($Q$3:R30)), "")</f>
        <v>共同</v>
      </c>
      <c r="S132" s="223" t="str">
        <f t="array" ref="S132">IFERROR(INDEX($Q$3:$U$89, SMALL(IF($P$3:$P$89="○", ROW($P$3:$P$89)-ROW($P$3)+1), ROW(C28)), COLUMNS($Q$3:S30)), "")</f>
        <v>機能診断・計画策定</v>
      </c>
      <c r="T132" s="223" t="str">
        <f t="array" ref="T132">IFERROR(INDEX($Q$3:$U$89, SMALL(IF($P$3:$P$89="○", ROW($P$3:$P$89)-ROW($P$3)+1), ROW(D28)), COLUMNS($Q$3:T30)), "")</f>
        <v>機能診断</v>
      </c>
      <c r="U132" s="223" t="str">
        <f t="array" ref="U132">IFERROR(INDEX($Q$3:$U$89, SMALL(IF($P$3:$P$89="○", ROW($P$3:$P$89)-ROW($P$3)+1), ROW(E28)), COLUMNS($Q$3:U30)), "")</f>
        <v>26 農道の機能診断</v>
      </c>
    </row>
    <row r="133" spans="16:21" x14ac:dyDescent="0.15">
      <c r="P133" s="208"/>
      <c r="Q133" s="223">
        <f t="array" ref="Q133">IFERROR(INDEX($Q$3:$U$89, SMALL(IF($P$3:$P$89="○", ROW($P$3:$P$89)-ROW($P$3)+1), ROW(A29)), COLUMNS($Q$3:Q31)), "")</f>
        <v>27</v>
      </c>
      <c r="R133" s="223" t="str">
        <f t="array" ref="R133">IFERROR(INDEX($Q$3:$U$89, SMALL(IF($P$3:$P$89="○", ROW($P$3:$P$89)-ROW($P$3)+1), ROW(B29)), COLUMNS($Q$3:R31)), "")</f>
        <v>共同</v>
      </c>
      <c r="S133" s="223" t="str">
        <f t="array" ref="S133">IFERROR(INDEX($Q$3:$U$89, SMALL(IF($P$3:$P$89="○", ROW($P$3:$P$89)-ROW($P$3)+1), ROW(C29)), COLUMNS($Q$3:S31)), "")</f>
        <v>機能診断・計画策定</v>
      </c>
      <c r="T133" s="223" t="str">
        <f t="array" ref="T133">IFERROR(INDEX($Q$3:$U$89, SMALL(IF($P$3:$P$89="○", ROW($P$3:$P$89)-ROW($P$3)+1), ROW(D29)), COLUMNS($Q$3:T31)), "")</f>
        <v>機能診断</v>
      </c>
      <c r="U133" s="223" t="str">
        <f t="array" ref="U133">IFERROR(INDEX($Q$3:$U$89, SMALL(IF($P$3:$P$89="○", ROW($P$3:$P$89)-ROW($P$3)+1), ROW(E29)), COLUMNS($Q$3:U31)), "")</f>
        <v>27 ため池の機能診断</v>
      </c>
    </row>
    <row r="134" spans="16:21" x14ac:dyDescent="0.15">
      <c r="P134" s="208"/>
      <c r="Q134" s="223">
        <f t="array" ref="Q134">IFERROR(INDEX($Q$3:$U$89, SMALL(IF($P$3:$P$89="○", ROW($P$3:$P$89)-ROW($P$3)+1), ROW(A30)), COLUMNS($Q$3:Q32)), "")</f>
        <v>28</v>
      </c>
      <c r="R134" s="223" t="str">
        <f t="array" ref="R134">IFERROR(INDEX($Q$3:$U$89, SMALL(IF($P$3:$P$89="○", ROW($P$3:$P$89)-ROW($P$3)+1), ROW(B30)), COLUMNS($Q$3:R32)), "")</f>
        <v>共同</v>
      </c>
      <c r="S134" s="223" t="str">
        <f t="array" ref="S134">IFERROR(INDEX($Q$3:$U$89, SMALL(IF($P$3:$P$89="○", ROW($P$3:$P$89)-ROW($P$3)+1), ROW(C30)), COLUMNS($Q$3:S32)), "")</f>
        <v>機能診断・計画策定</v>
      </c>
      <c r="T134" s="223" t="str">
        <f t="array" ref="T134">IFERROR(INDEX($Q$3:$U$89, SMALL(IF($P$3:$P$89="○", ROW($P$3:$P$89)-ROW($P$3)+1), ROW(D30)), COLUMNS($Q$3:T32)), "")</f>
        <v>計画策定</v>
      </c>
      <c r="U134" s="223" t="str">
        <f t="array" ref="U134">IFERROR(INDEX($Q$3:$U$89, SMALL(IF($P$3:$P$89="○", ROW($P$3:$P$89)-ROW($P$3)+1), ROW(E30)), COLUMNS($Q$3:U32)), "")</f>
        <v>28 年度活動計画の策定</v>
      </c>
    </row>
    <row r="135" spans="16:21" x14ac:dyDescent="0.15">
      <c r="P135" s="208"/>
      <c r="Q135" s="223">
        <f t="array" ref="Q135">IFERROR(INDEX($Q$3:$U$89, SMALL(IF($P$3:$P$89="○", ROW($P$3:$P$89)-ROW($P$3)+1), ROW(A31)), COLUMNS($Q$3:Q33)), "")</f>
        <v>29</v>
      </c>
      <c r="R135" s="223" t="str">
        <f t="array" ref="R135">IFERROR(INDEX($Q$3:$U$89, SMALL(IF($P$3:$P$89="○", ROW($P$3:$P$89)-ROW($P$3)+1), ROW(B31)), COLUMNS($Q$3:R33)), "")</f>
        <v>共同</v>
      </c>
      <c r="S135" s="223" t="str">
        <f t="array" ref="S135">IFERROR(INDEX($Q$3:$U$89, SMALL(IF($P$3:$P$89="○", ROW($P$3:$P$89)-ROW($P$3)+1), ROW(C31)), COLUMNS($Q$3:S33)), "")</f>
        <v>研修</v>
      </c>
      <c r="T135" s="223" t="str">
        <f t="array" ref="T135">IFERROR(INDEX($Q$3:$U$89, SMALL(IF($P$3:$P$89="○", ROW($P$3:$P$89)-ROW($P$3)+1), ROW(D31)), COLUMNS($Q$3:T33)), "")</f>
        <v>研修</v>
      </c>
      <c r="U135" s="223" t="str">
        <f t="array" ref="U135">IFERROR(INDEX($Q$3:$U$89, SMALL(IF($P$3:$P$89="○", ROW($P$3:$P$89)-ROW($P$3)+1), ROW(E31)), COLUMNS($Q$3:U33)), "")</f>
        <v>29 機能診断・補修技術等に関する研修</v>
      </c>
    </row>
    <row r="136" spans="16:21" x14ac:dyDescent="0.15">
      <c r="P136" s="208"/>
      <c r="Q136" s="223">
        <f t="array" ref="Q136">IFERROR(INDEX($Q$3:$U$89, SMALL(IF($P$3:$P$89="○", ROW($P$3:$P$89)-ROW($P$3)+1), ROW(A32)), COLUMNS($Q$3:Q34)), "")</f>
        <v>30</v>
      </c>
      <c r="R136" s="223" t="str">
        <f t="array" ref="R136">IFERROR(INDEX($Q$3:$U$89, SMALL(IF($P$3:$P$89="○", ROW($P$3:$P$89)-ROW($P$3)+1), ROW(B32)), COLUMNS($Q$3:R34)), "")</f>
        <v>共同</v>
      </c>
      <c r="S136" s="223" t="str">
        <f t="array" ref="S136">IFERROR(INDEX($Q$3:$U$89, SMALL(IF($P$3:$P$89="○", ROW($P$3:$P$89)-ROW($P$3)+1), ROW(C32)), COLUMNS($Q$3:S34)), "")</f>
        <v>実践活動</v>
      </c>
      <c r="T136" s="223" t="str">
        <f t="array" ref="T136">IFERROR(INDEX($Q$3:$U$89, SMALL(IF($P$3:$P$89="○", ROW($P$3:$P$89)-ROW($P$3)+1), ROW(D32)), COLUMNS($Q$3:T34)), "")</f>
        <v>農用地</v>
      </c>
      <c r="U136" s="223" t="str">
        <f t="array" ref="U136">IFERROR(INDEX($Q$3:$U$89, SMALL(IF($P$3:$P$89="○", ROW($P$3:$P$89)-ROW($P$3)+1), ROW(E32)), COLUMNS($Q$3:U34)), "")</f>
        <v>30 農用地の軽微な補修等</v>
      </c>
    </row>
    <row r="137" spans="16:21" x14ac:dyDescent="0.15">
      <c r="P137" s="208"/>
      <c r="Q137" s="223">
        <f t="array" ref="Q137">IFERROR(INDEX($Q$3:$U$89, SMALL(IF($P$3:$P$89="○", ROW($P$3:$P$89)-ROW($P$3)+1), ROW(A33)), COLUMNS($Q$3:Q35)), "")</f>
        <v>31</v>
      </c>
      <c r="R137" s="223" t="str">
        <f t="array" ref="R137">IFERROR(INDEX($Q$3:$U$89, SMALL(IF($P$3:$P$89="○", ROW($P$3:$P$89)-ROW($P$3)+1), ROW(B33)), COLUMNS($Q$3:R35)), "")</f>
        <v>共同</v>
      </c>
      <c r="S137" s="223" t="str">
        <f t="array" ref="S137">IFERROR(INDEX($Q$3:$U$89, SMALL(IF($P$3:$P$89="○", ROW($P$3:$P$89)-ROW($P$3)+1), ROW(C33)), COLUMNS($Q$3:S35)), "")</f>
        <v>実践活動</v>
      </c>
      <c r="T137" s="223" t="str">
        <f t="array" ref="T137">IFERROR(INDEX($Q$3:$U$89, SMALL(IF($P$3:$P$89="○", ROW($P$3:$P$89)-ROW($P$3)+1), ROW(D33)), COLUMNS($Q$3:T35)), "")</f>
        <v>水路</v>
      </c>
      <c r="U137" s="223" t="str">
        <f t="array" ref="U137">IFERROR(INDEX($Q$3:$U$89, SMALL(IF($P$3:$P$89="○", ROW($P$3:$P$89)-ROW($P$3)+1), ROW(E33)), COLUMNS($Q$3:U35)), "")</f>
        <v>31 水路の軽微な補修等</v>
      </c>
    </row>
    <row r="138" spans="16:21" x14ac:dyDescent="0.15">
      <c r="P138" s="208"/>
      <c r="Q138" s="223">
        <f t="array" ref="Q138">IFERROR(INDEX($Q$3:$U$89, SMALL(IF($P$3:$P$89="○", ROW($P$3:$P$89)-ROW($P$3)+1), ROW(A34)), COLUMNS($Q$3:Q36)), "")</f>
        <v>32</v>
      </c>
      <c r="R138" s="223" t="str">
        <f t="array" ref="R138">IFERROR(INDEX($Q$3:$U$89, SMALL(IF($P$3:$P$89="○", ROW($P$3:$P$89)-ROW($P$3)+1), ROW(B34)), COLUMNS($Q$3:R36)), "")</f>
        <v>共同</v>
      </c>
      <c r="S138" s="223" t="str">
        <f t="array" ref="S138">IFERROR(INDEX($Q$3:$U$89, SMALL(IF($P$3:$P$89="○", ROW($P$3:$P$89)-ROW($P$3)+1), ROW(C34)), COLUMNS($Q$3:S36)), "")</f>
        <v>実践活動</v>
      </c>
      <c r="T138" s="223" t="str">
        <f t="array" ref="T138">IFERROR(INDEX($Q$3:$U$89, SMALL(IF($P$3:$P$89="○", ROW($P$3:$P$89)-ROW($P$3)+1), ROW(D34)), COLUMNS($Q$3:T36)), "")</f>
        <v>農道</v>
      </c>
      <c r="U138" s="223" t="str">
        <f t="array" ref="U138">IFERROR(INDEX($Q$3:$U$89, SMALL(IF($P$3:$P$89="○", ROW($P$3:$P$89)-ROW($P$3)+1), ROW(E34)), COLUMNS($Q$3:U36)), "")</f>
        <v>32 農道の軽微な補修等</v>
      </c>
    </row>
    <row r="139" spans="16:21" x14ac:dyDescent="0.15">
      <c r="P139" s="208"/>
      <c r="Q139" s="223">
        <f t="array" ref="Q139">IFERROR(INDEX($Q$3:$U$89, SMALL(IF($P$3:$P$89="○", ROW($P$3:$P$89)-ROW($P$3)+1), ROW(A35)), COLUMNS($Q$3:Q37)), "")</f>
        <v>33</v>
      </c>
      <c r="R139" s="223" t="str">
        <f t="array" ref="R139">IFERROR(INDEX($Q$3:$U$89, SMALL(IF($P$3:$P$89="○", ROW($P$3:$P$89)-ROW($P$3)+1), ROW(B35)), COLUMNS($Q$3:R37)), "")</f>
        <v>共同</v>
      </c>
      <c r="S139" s="223" t="str">
        <f t="array" ref="S139">IFERROR(INDEX($Q$3:$U$89, SMALL(IF($P$3:$P$89="○", ROW($P$3:$P$89)-ROW($P$3)+1), ROW(C35)), COLUMNS($Q$3:S37)), "")</f>
        <v>実践活動</v>
      </c>
      <c r="T139" s="223" t="str">
        <f t="array" ref="T139">IFERROR(INDEX($Q$3:$U$89, SMALL(IF($P$3:$P$89="○", ROW($P$3:$P$89)-ROW($P$3)+1), ROW(D35)), COLUMNS($Q$3:T37)), "")</f>
        <v>ため池</v>
      </c>
      <c r="U139" s="223" t="str">
        <f t="array" ref="U139">IFERROR(INDEX($Q$3:$U$89, SMALL(IF($P$3:$P$89="○", ROW($P$3:$P$89)-ROW($P$3)+1), ROW(E35)), COLUMNS($Q$3:U37)), "")</f>
        <v>33 ため池の軽微な補修等</v>
      </c>
    </row>
    <row r="140" spans="16:21" x14ac:dyDescent="0.15">
      <c r="P140" s="208"/>
      <c r="Q140" s="223">
        <f t="array" ref="Q140">IFERROR(INDEX($Q$3:$U$89, SMALL(IF($P$3:$P$89="○", ROW($P$3:$P$89)-ROW($P$3)+1), ROW(A36)), COLUMNS($Q$3:Q38)), "")</f>
        <v>34</v>
      </c>
      <c r="R140" s="223" t="str">
        <f t="array" ref="R140">IFERROR(INDEX($Q$3:$U$89, SMALL(IF($P$3:$P$89="○", ROW($P$3:$P$89)-ROW($P$3)+1), ROW(B36)), COLUMNS($Q$3:R38)), "")</f>
        <v>共同</v>
      </c>
      <c r="S140" s="223" t="str">
        <f t="array" ref="S140">IFERROR(INDEX($Q$3:$U$89, SMALL(IF($P$3:$P$89="○", ROW($P$3:$P$89)-ROW($P$3)+1), ROW(C36)), COLUMNS($Q$3:S38)), "")</f>
        <v>計画策定</v>
      </c>
      <c r="T140" s="223" t="str">
        <f t="array" ref="T140">IFERROR(INDEX($Q$3:$U$89, SMALL(IF($P$3:$P$89="○", ROW($P$3:$P$89)-ROW($P$3)+1), ROW(D36)), COLUMNS($Q$3:T38)), "")</f>
        <v>生態系保全</v>
      </c>
      <c r="U140" s="223" t="str">
        <f t="array" ref="U140">IFERROR(INDEX($Q$3:$U$89, SMALL(IF($P$3:$P$89="○", ROW($P$3:$P$89)-ROW($P$3)+1), ROW(E36)), COLUMNS($Q$3:U38)), "")</f>
        <v>34 生物多様性保全計画の策定</v>
      </c>
    </row>
    <row r="141" spans="16:21" x14ac:dyDescent="0.15">
      <c r="P141" s="208"/>
      <c r="Q141" s="223">
        <f t="array" ref="Q141">IFERROR(INDEX($Q$3:$U$89, SMALL(IF($P$3:$P$89="○", ROW($P$3:$P$89)-ROW($P$3)+1), ROW(A37)), COLUMNS($Q$3:Q39)), "")</f>
        <v>35</v>
      </c>
      <c r="R141" s="223" t="str">
        <f t="array" ref="R141">IFERROR(INDEX($Q$3:$U$89, SMALL(IF($P$3:$P$89="○", ROW($P$3:$P$89)-ROW($P$3)+1), ROW(B37)), COLUMNS($Q$3:R39)), "")</f>
        <v>共同</v>
      </c>
      <c r="S141" s="223" t="str">
        <f t="array" ref="S141">IFERROR(INDEX($Q$3:$U$89, SMALL(IF($P$3:$P$89="○", ROW($P$3:$P$89)-ROW($P$3)+1), ROW(C37)), COLUMNS($Q$3:S39)), "")</f>
        <v>計画策定</v>
      </c>
      <c r="T141" s="223" t="str">
        <f t="array" ref="T141">IFERROR(INDEX($Q$3:$U$89, SMALL(IF($P$3:$P$89="○", ROW($P$3:$P$89)-ROW($P$3)+1), ROW(D37)), COLUMNS($Q$3:T39)), "")</f>
        <v>水質保全</v>
      </c>
      <c r="U141" s="223" t="str">
        <f t="array" ref="U141">IFERROR(INDEX($Q$3:$U$89, SMALL(IF($P$3:$P$89="○", ROW($P$3:$P$89)-ROW($P$3)+1), ROW(E37)), COLUMNS($Q$3:U39)), "")</f>
        <v>35 水質保全計画、農地保全計画の策定</v>
      </c>
    </row>
    <row r="142" spans="16:21" x14ac:dyDescent="0.15">
      <c r="P142" s="208"/>
      <c r="Q142" s="223">
        <f t="array" ref="Q142">IFERROR(INDEX($Q$3:$U$89, SMALL(IF($P$3:$P$89="○", ROW($P$3:$P$89)-ROW($P$3)+1), ROW(A38)), COLUMNS($Q$3:Q40)), "")</f>
        <v>36</v>
      </c>
      <c r="R142" s="223" t="str">
        <f t="array" ref="R142">IFERROR(INDEX($Q$3:$U$89, SMALL(IF($P$3:$P$89="○", ROW($P$3:$P$89)-ROW($P$3)+1), ROW(B38)), COLUMNS($Q$3:R40)), "")</f>
        <v>共同</v>
      </c>
      <c r="S142" s="223" t="str">
        <f t="array" ref="S142">IFERROR(INDEX($Q$3:$U$89, SMALL(IF($P$3:$P$89="○", ROW($P$3:$P$89)-ROW($P$3)+1), ROW(C38)), COLUMNS($Q$3:S40)), "")</f>
        <v>計画策定</v>
      </c>
      <c r="T142" s="223" t="str">
        <f t="array" ref="T142">IFERROR(INDEX($Q$3:$U$89, SMALL(IF($P$3:$P$89="○", ROW($P$3:$P$89)-ROW($P$3)+1), ROW(D38)), COLUMNS($Q$3:T40)), "")</f>
        <v>景観形成・生活環境保全</v>
      </c>
      <c r="U142" s="223" t="str">
        <f t="array" ref="U142">IFERROR(INDEX($Q$3:$U$89, SMALL(IF($P$3:$P$89="○", ROW($P$3:$P$89)-ROW($P$3)+1), ROW(E38)), COLUMNS($Q$3:U40)), "")</f>
        <v>36 景観形成計画、生活環境保全計画の策定</v>
      </c>
    </row>
    <row r="143" spans="16:21" x14ac:dyDescent="0.15">
      <c r="P143" s="208"/>
      <c r="Q143" s="223">
        <f t="array" ref="Q143">IFERROR(INDEX($Q$3:$U$89, SMALL(IF($P$3:$P$89="○", ROW($P$3:$P$89)-ROW($P$3)+1), ROW(A39)), COLUMNS($Q$3:Q41)), "")</f>
        <v>37</v>
      </c>
      <c r="R143" s="223" t="str">
        <f t="array" ref="R143">IFERROR(INDEX($Q$3:$U$89, SMALL(IF($P$3:$P$89="○", ROW($P$3:$P$89)-ROW($P$3)+1), ROW(B39)), COLUMNS($Q$3:R41)), "")</f>
        <v>共同</v>
      </c>
      <c r="S143" s="223" t="str">
        <f t="array" ref="S143">IFERROR(INDEX($Q$3:$U$89, SMALL(IF($P$3:$P$89="○", ROW($P$3:$P$89)-ROW($P$3)+1), ROW(C39)), COLUMNS($Q$3:S41)), "")</f>
        <v>計画策定</v>
      </c>
      <c r="T143" s="223" t="str">
        <f t="array" ref="T143">IFERROR(INDEX($Q$3:$U$89, SMALL(IF($P$3:$P$89="○", ROW($P$3:$P$89)-ROW($P$3)+1), ROW(D39)), COLUMNS($Q$3:T41)), "")</f>
        <v>水田貯留・地下水かん養</v>
      </c>
      <c r="U143" s="223" t="str">
        <f t="array" ref="U143">IFERROR(INDEX($Q$3:$U$89, SMALL(IF($P$3:$P$89="○", ROW($P$3:$P$89)-ROW($P$3)+1), ROW(E39)), COLUMNS($Q$3:U41)), "")</f>
        <v>37 水田貯留計画、地下水かん養計画の策定</v>
      </c>
    </row>
    <row r="144" spans="16:21" x14ac:dyDescent="0.15">
      <c r="P144" s="208"/>
      <c r="Q144" s="223">
        <f t="array" ref="Q144">IFERROR(INDEX($Q$3:$U$89, SMALL(IF($P$3:$P$89="○", ROW($P$3:$P$89)-ROW($P$3)+1), ROW(A40)), COLUMNS($Q$3:Q42)), "")</f>
        <v>38</v>
      </c>
      <c r="R144" s="223" t="str">
        <f t="array" ref="R144">IFERROR(INDEX($Q$3:$U$89, SMALL(IF($P$3:$P$89="○", ROW($P$3:$P$89)-ROW($P$3)+1), ROW(B40)), COLUMNS($Q$3:R42)), "")</f>
        <v>共同</v>
      </c>
      <c r="S144" s="223" t="str">
        <f t="array" ref="S144">IFERROR(INDEX($Q$3:$U$89, SMALL(IF($P$3:$P$89="○", ROW($P$3:$P$89)-ROW($P$3)+1), ROW(C40)), COLUMNS($Q$3:S42)), "")</f>
        <v>計画策定</v>
      </c>
      <c r="T144" s="223" t="str">
        <f t="array" ref="T144">IFERROR(INDEX($Q$3:$U$89, SMALL(IF($P$3:$P$89="○", ROW($P$3:$P$89)-ROW($P$3)+1), ROW(D40)), COLUMNS($Q$3:T42)), "")</f>
        <v>資源循環</v>
      </c>
      <c r="U144" s="223" t="str">
        <f t="array" ref="U144">IFERROR(INDEX($Q$3:$U$89, SMALL(IF($P$3:$P$89="○", ROW($P$3:$P$89)-ROW($P$3)+1), ROW(E40)), COLUMNS($Q$3:U42)), "")</f>
        <v>38 資源循環計画の策定</v>
      </c>
    </row>
    <row r="145" spans="16:21" x14ac:dyDescent="0.15">
      <c r="P145" s="208"/>
      <c r="Q145" s="223">
        <f t="array" ref="Q145">IFERROR(INDEX($Q$3:$U$89, SMALL(IF($P$3:$P$89="○", ROW($P$3:$P$89)-ROW($P$3)+1), ROW(A41)), COLUMNS($Q$3:Q43)), "")</f>
        <v>39</v>
      </c>
      <c r="R145" s="223" t="str">
        <f t="array" ref="R145">IFERROR(INDEX($Q$3:$U$89, SMALL(IF($P$3:$P$89="○", ROW($P$3:$P$89)-ROW($P$3)+1), ROW(B41)), COLUMNS($Q$3:R43)), "")</f>
        <v>共同</v>
      </c>
      <c r="S145" s="223" t="str">
        <f t="array" ref="S145">IFERROR(INDEX($Q$3:$U$89, SMALL(IF($P$3:$P$89="○", ROW($P$3:$P$89)-ROW($P$3)+1), ROW(C41)), COLUMNS($Q$3:S43)), "")</f>
        <v>実践活動</v>
      </c>
      <c r="T145" s="223" t="str">
        <f t="array" ref="T145">IFERROR(INDEX($Q$3:$U$89, SMALL(IF($P$3:$P$89="○", ROW($P$3:$P$89)-ROW($P$3)+1), ROW(D41)), COLUMNS($Q$3:T43)), "")</f>
        <v>生態系保全</v>
      </c>
      <c r="U145" s="223" t="str">
        <f t="array" ref="U145">IFERROR(INDEX($Q$3:$U$89, SMALL(IF($P$3:$P$89="○", ROW($P$3:$P$89)-ROW($P$3)+1), ROW(E41)), COLUMNS($Q$3:U43)), "")</f>
        <v>39 生物の生息状況の把握（生態系保全）</v>
      </c>
    </row>
    <row r="146" spans="16:21" x14ac:dyDescent="0.15">
      <c r="P146" s="208"/>
      <c r="Q146" s="223">
        <f t="array" ref="Q146">IFERROR(INDEX($Q$3:$U$89, SMALL(IF($P$3:$P$89="○", ROW($P$3:$P$89)-ROW($P$3)+1), ROW(A42)), COLUMNS($Q$3:Q44)), "")</f>
        <v>40</v>
      </c>
      <c r="R146" s="223" t="str">
        <f t="array" ref="R146">IFERROR(INDEX($Q$3:$U$89, SMALL(IF($P$3:$P$89="○", ROW($P$3:$P$89)-ROW($P$3)+1), ROW(B42)), COLUMNS($Q$3:R44)), "")</f>
        <v>共同</v>
      </c>
      <c r="S146" s="223" t="str">
        <f t="array" ref="S146">IFERROR(INDEX($Q$3:$U$89, SMALL(IF($P$3:$P$89="○", ROW($P$3:$P$89)-ROW($P$3)+1), ROW(C42)), COLUMNS($Q$3:S44)), "")</f>
        <v>実践活動</v>
      </c>
      <c r="T146" s="223" t="str">
        <f t="array" ref="T146">IFERROR(INDEX($Q$3:$U$89, SMALL(IF($P$3:$P$89="○", ROW($P$3:$P$89)-ROW($P$3)+1), ROW(D42)), COLUMNS($Q$3:T44)), "")</f>
        <v>生態系保全</v>
      </c>
      <c r="U146" s="223" t="str">
        <f t="array" ref="U146">IFERROR(INDEX($Q$3:$U$89, SMALL(IF($P$3:$P$89="○", ROW($P$3:$P$89)-ROW($P$3)+1), ROW(E42)), COLUMNS($Q$3:U44)), "")</f>
        <v>40 外来種の駆除（生態系保全）</v>
      </c>
    </row>
    <row r="147" spans="16:21" x14ac:dyDescent="0.15">
      <c r="P147" s="208"/>
      <c r="Q147" s="223">
        <f t="array" ref="Q147">IFERROR(INDEX($Q$3:$U$89, SMALL(IF($P$3:$P$89="○", ROW($P$3:$P$89)-ROW($P$3)+1), ROW(A43)), COLUMNS($Q$3:Q45)), "")</f>
        <v>41</v>
      </c>
      <c r="R147" s="223" t="str">
        <f t="array" ref="R147">IFERROR(INDEX($Q$3:$U$89, SMALL(IF($P$3:$P$89="○", ROW($P$3:$P$89)-ROW($P$3)+1), ROW(B43)), COLUMNS($Q$3:R45)), "")</f>
        <v>共同</v>
      </c>
      <c r="S147" s="223" t="str">
        <f t="array" ref="S147">IFERROR(INDEX($Q$3:$U$89, SMALL(IF($P$3:$P$89="○", ROW($P$3:$P$89)-ROW($P$3)+1), ROW(C43)), COLUMNS($Q$3:S45)), "")</f>
        <v>実践活動</v>
      </c>
      <c r="T147" s="223" t="str">
        <f t="array" ref="T147">IFERROR(INDEX($Q$3:$U$89, SMALL(IF($P$3:$P$89="○", ROW($P$3:$P$89)-ROW($P$3)+1), ROW(D43)), COLUMNS($Q$3:T45)), "")</f>
        <v>生態系保全</v>
      </c>
      <c r="U147" s="223" t="str">
        <f t="array" ref="U147">IFERROR(INDEX($Q$3:$U$89, SMALL(IF($P$3:$P$89="○", ROW($P$3:$P$89)-ROW($P$3)+1), ROW(E43)), COLUMNS($Q$3:U45)), "")</f>
        <v>41 その他（生態系保全）</v>
      </c>
    </row>
    <row r="148" spans="16:21" x14ac:dyDescent="0.15">
      <c r="P148" s="208"/>
      <c r="Q148" s="223">
        <f t="array" ref="Q148">IFERROR(INDEX($Q$3:$U$89, SMALL(IF($P$3:$P$89="○", ROW($P$3:$P$89)-ROW($P$3)+1), ROW(A44)), COLUMNS($Q$3:Q46)), "")</f>
        <v>42</v>
      </c>
      <c r="R148" s="223" t="str">
        <f t="array" ref="R148">IFERROR(INDEX($Q$3:$U$89, SMALL(IF($P$3:$P$89="○", ROW($P$3:$P$89)-ROW($P$3)+1), ROW(B44)), COLUMNS($Q$3:R46)), "")</f>
        <v>共同</v>
      </c>
      <c r="S148" s="223" t="str">
        <f t="array" ref="S148">IFERROR(INDEX($Q$3:$U$89, SMALL(IF($P$3:$P$89="○", ROW($P$3:$P$89)-ROW($P$3)+1), ROW(C44)), COLUMNS($Q$3:S46)), "")</f>
        <v>実践活動</v>
      </c>
      <c r="T148" s="223" t="str">
        <f t="array" ref="T148">IFERROR(INDEX($Q$3:$U$89, SMALL(IF($P$3:$P$89="○", ROW($P$3:$P$89)-ROW($P$3)+1), ROW(D44)), COLUMNS($Q$3:T46)), "")</f>
        <v>水質保全</v>
      </c>
      <c r="U148" s="223" t="str">
        <f t="array" ref="U148">IFERROR(INDEX($Q$3:$U$89, SMALL(IF($P$3:$P$89="○", ROW($P$3:$P$89)-ROW($P$3)+1), ROW(E44)), COLUMNS($Q$3:U46)), "")</f>
        <v>42 水質モニタリングの実施・記録管理（水質保全）</v>
      </c>
    </row>
    <row r="149" spans="16:21" x14ac:dyDescent="0.15">
      <c r="P149" s="208"/>
      <c r="Q149" s="223">
        <f t="array" ref="Q149">IFERROR(INDEX($Q$3:$U$89, SMALL(IF($P$3:$P$89="○", ROW($P$3:$P$89)-ROW($P$3)+1), ROW(A45)), COLUMNS($Q$3:Q47)), "")</f>
        <v>43</v>
      </c>
      <c r="R149" s="223" t="str">
        <f t="array" ref="R149">IFERROR(INDEX($Q$3:$U$89, SMALL(IF($P$3:$P$89="○", ROW($P$3:$P$89)-ROW($P$3)+1), ROW(B45)), COLUMNS($Q$3:R47)), "")</f>
        <v>共同</v>
      </c>
      <c r="S149" s="223" t="str">
        <f t="array" ref="S149">IFERROR(INDEX($Q$3:$U$89, SMALL(IF($P$3:$P$89="○", ROW($P$3:$P$89)-ROW($P$3)+1), ROW(C45)), COLUMNS($Q$3:S47)), "")</f>
        <v>実践活動</v>
      </c>
      <c r="T149" s="223" t="str">
        <f t="array" ref="T149">IFERROR(INDEX($Q$3:$U$89, SMALL(IF($P$3:$P$89="○", ROW($P$3:$P$89)-ROW($P$3)+1), ROW(D45)), COLUMNS($Q$3:T47)), "")</f>
        <v>水質保全</v>
      </c>
      <c r="U149" s="223" t="str">
        <f t="array" ref="U149">IFERROR(INDEX($Q$3:$U$89, SMALL(IF($P$3:$P$89="○", ROW($P$3:$P$89)-ROW($P$3)+1), ROW(E45)), COLUMNS($Q$3:U47)), "")</f>
        <v>43 畑からの土砂流出対策（水質保全）</v>
      </c>
    </row>
    <row r="150" spans="16:21" x14ac:dyDescent="0.15">
      <c r="P150" s="208"/>
      <c r="Q150" s="223">
        <f t="array" ref="Q150">IFERROR(INDEX($Q$3:$U$89, SMALL(IF($P$3:$P$89="○", ROW($P$3:$P$89)-ROW($P$3)+1), ROW(A46)), COLUMNS($Q$3:Q48)), "")</f>
        <v>44</v>
      </c>
      <c r="R150" s="223" t="str">
        <f t="array" ref="R150">IFERROR(INDEX($Q$3:$U$89, SMALL(IF($P$3:$P$89="○", ROW($P$3:$P$89)-ROW($P$3)+1), ROW(B46)), COLUMNS($Q$3:R48)), "")</f>
        <v>共同</v>
      </c>
      <c r="S150" s="223" t="str">
        <f t="array" ref="S150">IFERROR(INDEX($Q$3:$U$89, SMALL(IF($P$3:$P$89="○", ROW($P$3:$P$89)-ROW($P$3)+1), ROW(C46)), COLUMNS($Q$3:S48)), "")</f>
        <v>実践活動</v>
      </c>
      <c r="T150" s="223" t="str">
        <f t="array" ref="T150">IFERROR(INDEX($Q$3:$U$89, SMALL(IF($P$3:$P$89="○", ROW($P$3:$P$89)-ROW($P$3)+1), ROW(D46)), COLUMNS($Q$3:T48)), "")</f>
        <v>水質保全</v>
      </c>
      <c r="U150" s="223" t="str">
        <f t="array" ref="U150">IFERROR(INDEX($Q$3:$U$89, SMALL(IF($P$3:$P$89="○", ROW($P$3:$P$89)-ROW($P$3)+1), ROW(E46)), COLUMNS($Q$3:U48)), "")</f>
        <v>44 その他（水質保全）</v>
      </c>
    </row>
    <row r="151" spans="16:21" x14ac:dyDescent="0.15">
      <c r="P151" s="208"/>
      <c r="Q151" s="223">
        <f t="array" ref="Q151">IFERROR(INDEX($Q$3:$U$89, SMALL(IF($P$3:$P$89="○", ROW($P$3:$P$89)-ROW($P$3)+1), ROW(A47)), COLUMNS($Q$3:Q49)), "")</f>
        <v>45</v>
      </c>
      <c r="R151" s="223" t="str">
        <f t="array" ref="R151">IFERROR(INDEX($Q$3:$U$89, SMALL(IF($P$3:$P$89="○", ROW($P$3:$P$89)-ROW($P$3)+1), ROW(B47)), COLUMNS($Q$3:R49)), "")</f>
        <v>共同</v>
      </c>
      <c r="S151" s="223" t="str">
        <f t="array" ref="S151">IFERROR(INDEX($Q$3:$U$89, SMALL(IF($P$3:$P$89="○", ROW($P$3:$P$89)-ROW($P$3)+1), ROW(C47)), COLUMNS($Q$3:S49)), "")</f>
        <v>実践活動</v>
      </c>
      <c r="T151" s="223" t="str">
        <f t="array" ref="T151">IFERROR(INDEX($Q$3:$U$89, SMALL(IF($P$3:$P$89="○", ROW($P$3:$P$89)-ROW($P$3)+1), ROW(D47)), COLUMNS($Q$3:T49)), "")</f>
        <v>景観形成・生活環境保全</v>
      </c>
      <c r="U151" s="223" t="str">
        <f t="array" ref="U151">IFERROR(INDEX($Q$3:$U$89, SMALL(IF($P$3:$P$89="○", ROW($P$3:$P$89)-ROW($P$3)+1), ROW(E47)), COLUMNS($Q$3:U49)), "")</f>
        <v>45 植栽等の景観形成活動（景観形成・生活環境保全）</v>
      </c>
    </row>
    <row r="152" spans="16:21" x14ac:dyDescent="0.15">
      <c r="P152" s="208"/>
      <c r="Q152" s="223">
        <f t="array" ref="Q152">IFERROR(INDEX($Q$3:$U$89, SMALL(IF($P$3:$P$89="○", ROW($P$3:$P$89)-ROW($P$3)+1), ROW(A48)), COLUMNS($Q$3:Q50)), "")</f>
        <v>46</v>
      </c>
      <c r="R152" s="223" t="str">
        <f t="array" ref="R152">IFERROR(INDEX($Q$3:$U$89, SMALL(IF($P$3:$P$89="○", ROW($P$3:$P$89)-ROW($P$3)+1), ROW(B48)), COLUMNS($Q$3:R50)), "")</f>
        <v>共同</v>
      </c>
      <c r="S152" s="223" t="str">
        <f t="array" ref="S152">IFERROR(INDEX($Q$3:$U$89, SMALL(IF($P$3:$P$89="○", ROW($P$3:$P$89)-ROW($P$3)+1), ROW(C48)), COLUMNS($Q$3:S50)), "")</f>
        <v>実践活動</v>
      </c>
      <c r="T152" s="223" t="str">
        <f t="array" ref="T152">IFERROR(INDEX($Q$3:$U$89, SMALL(IF($P$3:$P$89="○", ROW($P$3:$P$89)-ROW($P$3)+1), ROW(D48)), COLUMNS($Q$3:T50)), "")</f>
        <v>景観形成・生活環境保全</v>
      </c>
      <c r="U152" s="223" t="str">
        <f t="array" ref="U152">IFERROR(INDEX($Q$3:$U$89, SMALL(IF($P$3:$P$89="○", ROW($P$3:$P$89)-ROW($P$3)+1), ROW(E48)), COLUMNS($Q$3:U50)), "")</f>
        <v>46 施設等の定期的な巡回点検・清掃（景観形成・生活環境保全）</v>
      </c>
    </row>
    <row r="153" spans="16:21" x14ac:dyDescent="0.15">
      <c r="P153" s="208"/>
      <c r="Q153" s="223">
        <f t="array" ref="Q153">IFERROR(INDEX($Q$3:$U$89, SMALL(IF($P$3:$P$89="○", ROW($P$3:$P$89)-ROW($P$3)+1), ROW(A49)), COLUMNS($Q$3:Q51)), "")</f>
        <v>47</v>
      </c>
      <c r="R153" s="223" t="str">
        <f t="array" ref="R153">IFERROR(INDEX($Q$3:$U$89, SMALL(IF($P$3:$P$89="○", ROW($P$3:$P$89)-ROW($P$3)+1), ROW(B49)), COLUMNS($Q$3:R51)), "")</f>
        <v>共同</v>
      </c>
      <c r="S153" s="223" t="str">
        <f t="array" ref="S153">IFERROR(INDEX($Q$3:$U$89, SMALL(IF($P$3:$P$89="○", ROW($P$3:$P$89)-ROW($P$3)+1), ROW(C49)), COLUMNS($Q$3:S51)), "")</f>
        <v>実践活動</v>
      </c>
      <c r="T153" s="223" t="str">
        <f t="array" ref="T153">IFERROR(INDEX($Q$3:$U$89, SMALL(IF($P$3:$P$89="○", ROW($P$3:$P$89)-ROW($P$3)+1), ROW(D49)), COLUMNS($Q$3:T51)), "")</f>
        <v>景観形成・生活環境保全</v>
      </c>
      <c r="U153" s="223" t="str">
        <f t="array" ref="U153">IFERROR(INDEX($Q$3:$U$89, SMALL(IF($P$3:$P$89="○", ROW($P$3:$P$89)-ROW($P$3)+1), ROW(E49)), COLUMNS($Q$3:U51)), "")</f>
        <v>47 その他（景観形成・生活環境保全）</v>
      </c>
    </row>
    <row r="154" spans="16:21" x14ac:dyDescent="0.15">
      <c r="P154" s="208"/>
      <c r="Q154" s="223">
        <f t="array" ref="Q154">IFERROR(INDEX($Q$3:$U$89, SMALL(IF($P$3:$P$89="○", ROW($P$3:$P$89)-ROW($P$3)+1), ROW(A50)), COLUMNS($Q$3:Q52)), "")</f>
        <v>48</v>
      </c>
      <c r="R154" s="223" t="str">
        <f t="array" ref="R154">IFERROR(INDEX($Q$3:$U$89, SMALL(IF($P$3:$P$89="○", ROW($P$3:$P$89)-ROW($P$3)+1), ROW(B50)), COLUMNS($Q$3:R52)), "")</f>
        <v>共同</v>
      </c>
      <c r="S154" s="223" t="str">
        <f t="array" ref="S154">IFERROR(INDEX($Q$3:$U$89, SMALL(IF($P$3:$P$89="○", ROW($P$3:$P$89)-ROW($P$3)+1), ROW(C50)), COLUMNS($Q$3:S52)), "")</f>
        <v>実践活動</v>
      </c>
      <c r="T154" s="223" t="str">
        <f t="array" ref="T154">IFERROR(INDEX($Q$3:$U$89, SMALL(IF($P$3:$P$89="○", ROW($P$3:$P$89)-ROW($P$3)+1), ROW(D50)), COLUMNS($Q$3:T52)), "")</f>
        <v>水田貯留・地下水かん養</v>
      </c>
      <c r="U154" s="223" t="str">
        <f t="array" ref="U154">IFERROR(INDEX($Q$3:$U$89, SMALL(IF($P$3:$P$89="○", ROW($P$3:$P$89)-ROW($P$3)+1), ROW(E50)), COLUMNS($Q$3:U52)), "")</f>
        <v>48 水田の貯留機能向上活動（水田貯留機能増進・地下水かん養）</v>
      </c>
    </row>
    <row r="155" spans="16:21" x14ac:dyDescent="0.15">
      <c r="P155" s="208"/>
      <c r="Q155" s="223">
        <f t="array" ref="Q155">IFERROR(INDEX($Q$3:$U$89, SMALL(IF($P$3:$P$89="○", ROW($P$3:$P$89)-ROW($P$3)+1), ROW(A51)), COLUMNS($Q$3:Q53)), "")</f>
        <v>49</v>
      </c>
      <c r="R155" s="223" t="str">
        <f t="array" ref="R155">IFERROR(INDEX($Q$3:$U$89, SMALL(IF($P$3:$P$89="○", ROW($P$3:$P$89)-ROW($P$3)+1), ROW(B51)), COLUMNS($Q$3:R53)), "")</f>
        <v>共同</v>
      </c>
      <c r="S155" s="223" t="str">
        <f t="array" ref="S155">IFERROR(INDEX($Q$3:$U$89, SMALL(IF($P$3:$P$89="○", ROW($P$3:$P$89)-ROW($P$3)+1), ROW(C51)), COLUMNS($Q$3:S53)), "")</f>
        <v>実践活動</v>
      </c>
      <c r="T155" s="223" t="str">
        <f t="array" ref="T155">IFERROR(INDEX($Q$3:$U$89, SMALL(IF($P$3:$P$89="○", ROW($P$3:$P$89)-ROW($P$3)+1), ROW(D51)), COLUMNS($Q$3:T53)), "")</f>
        <v>水田貯留・地下水かん養</v>
      </c>
      <c r="U155" s="223" t="str">
        <f t="array" ref="U155">IFERROR(INDEX($Q$3:$U$89, SMALL(IF($P$3:$P$89="○", ROW($P$3:$P$89)-ROW($P$3)+1), ROW(E51)), COLUMNS($Q$3:U53)), "")</f>
        <v>49 地下水かん養活動、水源かん養林の保全（水田貯留機能増進・地下水かん養）</v>
      </c>
    </row>
    <row r="156" spans="16:21" x14ac:dyDescent="0.15">
      <c r="P156" s="208"/>
      <c r="Q156" s="223">
        <f t="array" ref="Q156">IFERROR(INDEX($Q$3:$U$89, SMALL(IF($P$3:$P$89="○", ROW($P$3:$P$89)-ROW($P$3)+1), ROW(A52)), COLUMNS($Q$3:Q54)), "")</f>
        <v>50</v>
      </c>
      <c r="R156" s="223" t="str">
        <f t="array" ref="R156">IFERROR(INDEX($Q$3:$U$89, SMALL(IF($P$3:$P$89="○", ROW($P$3:$P$89)-ROW($P$3)+1), ROW(B52)), COLUMNS($Q$3:R54)), "")</f>
        <v>共同</v>
      </c>
      <c r="S156" s="223" t="str">
        <f t="array" ref="S156">IFERROR(INDEX($Q$3:$U$89, SMALL(IF($P$3:$P$89="○", ROW($P$3:$P$89)-ROW($P$3)+1), ROW(C52)), COLUMNS($Q$3:S54)), "")</f>
        <v>実践活動</v>
      </c>
      <c r="T156" s="223" t="str">
        <f t="array" ref="T156">IFERROR(INDEX($Q$3:$U$89, SMALL(IF($P$3:$P$89="○", ROW($P$3:$P$89)-ROW($P$3)+1), ROW(D52)), COLUMNS($Q$3:T54)), "")</f>
        <v>資源循環</v>
      </c>
      <c r="U156" s="223" t="str">
        <f t="array" ref="U156">IFERROR(INDEX($Q$3:$U$89, SMALL(IF($P$3:$P$89="○", ROW($P$3:$P$89)-ROW($P$3)+1), ROW(E52)), COLUMNS($Q$3:U54)), "")</f>
        <v>50 地域資源の活用・資源循環活動（資源循環）</v>
      </c>
    </row>
    <row r="157" spans="16:21" x14ac:dyDescent="0.15">
      <c r="P157" s="208"/>
      <c r="Q157" s="223">
        <f t="array" ref="Q157">IFERROR(INDEX($Q$3:$U$89, SMALL(IF($P$3:$P$89="○", ROW($P$3:$P$89)-ROW($P$3)+1), ROW(A53)), COLUMNS($Q$3:Q55)), "")</f>
        <v>51</v>
      </c>
      <c r="R157" s="223" t="str">
        <f t="array" ref="R157">IFERROR(INDEX($Q$3:$U$89, SMALL(IF($P$3:$P$89="○", ROW($P$3:$P$89)-ROW($P$3)+1), ROW(B53)), COLUMNS($Q$3:R55)), "")</f>
        <v>共同</v>
      </c>
      <c r="S157" s="223" t="str">
        <f t="array" ref="S157">IFERROR(INDEX($Q$3:$U$89, SMALL(IF($P$3:$P$89="○", ROW($P$3:$P$89)-ROW($P$3)+1), ROW(C53)), COLUMNS($Q$3:S55)), "")</f>
        <v>啓発・普及</v>
      </c>
      <c r="T157" s="223" t="str">
        <f t="array" ref="T157">IFERROR(INDEX($Q$3:$U$89, SMALL(IF($P$3:$P$89="○", ROW($P$3:$P$89)-ROW($P$3)+1), ROW(D53)), COLUMNS($Q$3:T55)), "")</f>
        <v>啓発・普及</v>
      </c>
      <c r="U157" s="223" t="str">
        <f t="array" ref="U157">IFERROR(INDEX($Q$3:$U$89, SMALL(IF($P$3:$P$89="○", ROW($P$3:$P$89)-ROW($P$3)+1), ROW(E53)), COLUMNS($Q$3:U55)), "")</f>
        <v>51 啓発・普及活動</v>
      </c>
    </row>
    <row r="158" spans="16:21" x14ac:dyDescent="0.15">
      <c r="P158" s="208"/>
      <c r="Q158" s="223">
        <f t="array" ref="Q158">IFERROR(INDEX($Q$3:$U$89, SMALL(IF($P$3:$P$89="○", ROW($P$3:$P$89)-ROW($P$3)+1), ROW(A54)), COLUMNS($Q$3:Q56)), "")</f>
        <v>52</v>
      </c>
      <c r="R158" s="223" t="str">
        <f t="array" ref="R158">IFERROR(INDEX($Q$3:$U$89, SMALL(IF($P$3:$P$89="○", ROW($P$3:$P$89)-ROW($P$3)+1), ROW(B54)), COLUMNS($Q$3:R56)), "")</f>
        <v>共同</v>
      </c>
      <c r="S158" s="223" t="str">
        <f t="array" ref="S158">IFERROR(INDEX($Q$3:$U$89, SMALL(IF($P$3:$P$89="○", ROW($P$3:$P$89)-ROW($P$3)+1), ROW(C54)), COLUMNS($Q$3:S56)), "")</f>
        <v>増進活動</v>
      </c>
      <c r="T158" s="223" t="str">
        <f t="array" ref="T158">IFERROR(INDEX($Q$3:$U$89, SMALL(IF($P$3:$P$89="○", ROW($P$3:$P$89)-ROW($P$3)+1), ROW(D54)), COLUMNS($Q$3:T56)), "")</f>
        <v>増進活動</v>
      </c>
      <c r="U158" s="223" t="str">
        <f t="array" ref="U158">IFERROR(INDEX($Q$3:$U$89, SMALL(IF($P$3:$P$89="○", ROW($P$3:$P$89)-ROW($P$3)+1), ROW(E54)), COLUMNS($Q$3:U56)), "")</f>
        <v>52 遊休農地の有効活用</v>
      </c>
    </row>
    <row r="159" spans="16:21" x14ac:dyDescent="0.15">
      <c r="P159" s="208"/>
      <c r="Q159" s="223">
        <f t="array" ref="Q159">IFERROR(INDEX($Q$3:$U$89, SMALL(IF($P$3:$P$89="○", ROW($P$3:$P$89)-ROW($P$3)+1), ROW(A55)), COLUMNS($Q$3:Q57)), "")</f>
        <v>53</v>
      </c>
      <c r="R159" s="223" t="str">
        <f t="array" ref="R159">IFERROR(INDEX($Q$3:$U$89, SMALL(IF($P$3:$P$89="○", ROW($P$3:$P$89)-ROW($P$3)+1), ROW(B55)), COLUMNS($Q$3:R57)), "")</f>
        <v>共同</v>
      </c>
      <c r="S159" s="223" t="str">
        <f t="array" ref="S159">IFERROR(INDEX($Q$3:$U$89, SMALL(IF($P$3:$P$89="○", ROW($P$3:$P$89)-ROW($P$3)+1), ROW(C55)), COLUMNS($Q$3:S57)), "")</f>
        <v>増進活動</v>
      </c>
      <c r="T159" s="223" t="str">
        <f t="array" ref="T159">IFERROR(INDEX($Q$3:$U$89, SMALL(IF($P$3:$P$89="○", ROW($P$3:$P$89)-ROW($P$3)+1), ROW(D55)), COLUMNS($Q$3:T57)), "")</f>
        <v>増進活動</v>
      </c>
      <c r="U159" s="223" t="str">
        <f t="array" ref="U159">IFERROR(INDEX($Q$3:$U$89, SMALL(IF($P$3:$P$89="○", ROW($P$3:$P$89)-ROW($P$3)+1), ROW(E55)), COLUMNS($Q$3:U57)), "")</f>
        <v>53 鳥獣被害防止対策及び環境改善活動の強化</v>
      </c>
    </row>
    <row r="160" spans="16:21" x14ac:dyDescent="0.15">
      <c r="P160" s="208"/>
      <c r="Q160" s="223">
        <f t="array" ref="Q160">IFERROR(INDEX($Q$3:$U$89, SMALL(IF($P$3:$P$89="○", ROW($P$3:$P$89)-ROW($P$3)+1), ROW(A56)), COLUMNS($Q$3:Q58)), "")</f>
        <v>54</v>
      </c>
      <c r="R160" s="223" t="str">
        <f t="array" ref="R160">IFERROR(INDEX($Q$3:$U$89, SMALL(IF($P$3:$P$89="○", ROW($P$3:$P$89)-ROW($P$3)+1), ROW(B56)), COLUMNS($Q$3:R58)), "")</f>
        <v>共同</v>
      </c>
      <c r="S160" s="223" t="str">
        <f t="array" ref="S160">IFERROR(INDEX($Q$3:$U$89, SMALL(IF($P$3:$P$89="○", ROW($P$3:$P$89)-ROW($P$3)+1), ROW(C56)), COLUMNS($Q$3:S58)), "")</f>
        <v>増進活動</v>
      </c>
      <c r="T160" s="223" t="str">
        <f t="array" ref="T160">IFERROR(INDEX($Q$3:$U$89, SMALL(IF($P$3:$P$89="○", ROW($P$3:$P$89)-ROW($P$3)+1), ROW(D56)), COLUMNS($Q$3:T58)), "")</f>
        <v>増進活動</v>
      </c>
      <c r="U160" s="223" t="str">
        <f t="array" ref="U160">IFERROR(INDEX($Q$3:$U$89, SMALL(IF($P$3:$P$89="○", ROW($P$3:$P$89)-ROW($P$3)+1), ROW(E56)), COLUMNS($Q$3:U58)), "")</f>
        <v>54 地域住民による直営施工</v>
      </c>
    </row>
    <row r="161" spans="16:21" x14ac:dyDescent="0.15">
      <c r="P161" s="208"/>
      <c r="Q161" s="223">
        <f t="array" ref="Q161">IFERROR(INDEX($Q$3:$U$89, SMALL(IF($P$3:$P$89="○", ROW($P$3:$P$89)-ROW($P$3)+1), ROW(A57)), COLUMNS($Q$3:Q59)), "")</f>
        <v>55</v>
      </c>
      <c r="R161" s="223" t="str">
        <f t="array" ref="R161">IFERROR(INDEX($Q$3:$U$89, SMALL(IF($P$3:$P$89="○", ROW($P$3:$P$89)-ROW($P$3)+1), ROW(B57)), COLUMNS($Q$3:R59)), "")</f>
        <v>共同</v>
      </c>
      <c r="S161" s="223" t="str">
        <f t="array" ref="S161">IFERROR(INDEX($Q$3:$U$89, SMALL(IF($P$3:$P$89="○", ROW($P$3:$P$89)-ROW($P$3)+1), ROW(C57)), COLUMNS($Q$3:S59)), "")</f>
        <v>増進活動</v>
      </c>
      <c r="T161" s="223" t="str">
        <f t="array" ref="T161">IFERROR(INDEX($Q$3:$U$89, SMALL(IF($P$3:$P$89="○", ROW($P$3:$P$89)-ROW($P$3)+1), ROW(D57)), COLUMNS($Q$3:T59)), "")</f>
        <v>増進活動</v>
      </c>
      <c r="U161" s="223" t="str">
        <f t="array" ref="U161">IFERROR(INDEX($Q$3:$U$89, SMALL(IF($P$3:$P$89="○", ROW($P$3:$P$89)-ROW($P$3)+1), ROW(E57)), COLUMNS($Q$3:U59)), "")</f>
        <v>55 防災・減災力の強化</v>
      </c>
    </row>
    <row r="162" spans="16:21" x14ac:dyDescent="0.15">
      <c r="P162" s="208"/>
      <c r="Q162" s="223">
        <f t="array" ref="Q162">IFERROR(INDEX($Q$3:$U$89, SMALL(IF($P$3:$P$89="○", ROW($P$3:$P$89)-ROW($P$3)+1), ROW(A58)), COLUMNS($Q$3:Q60)), "")</f>
        <v>56</v>
      </c>
      <c r="R162" s="223" t="str">
        <f t="array" ref="R162">IFERROR(INDEX($Q$3:$U$89, SMALL(IF($P$3:$P$89="○", ROW($P$3:$P$89)-ROW($P$3)+1), ROW(B58)), COLUMNS($Q$3:R60)), "")</f>
        <v>共同</v>
      </c>
      <c r="S162" s="223" t="str">
        <f t="array" ref="S162">IFERROR(INDEX($Q$3:$U$89, SMALL(IF($P$3:$P$89="○", ROW($P$3:$P$89)-ROW($P$3)+1), ROW(C58)), COLUMNS($Q$3:S60)), "")</f>
        <v>増進活動</v>
      </c>
      <c r="T162" s="223" t="str">
        <f t="array" ref="T162">IFERROR(INDEX($Q$3:$U$89, SMALL(IF($P$3:$P$89="○", ROW($P$3:$P$89)-ROW($P$3)+1), ROW(D58)), COLUMNS($Q$3:T60)), "")</f>
        <v>増進活動</v>
      </c>
      <c r="U162" s="223" t="str">
        <f t="array" ref="U162">IFERROR(INDEX($Q$3:$U$89, SMALL(IF($P$3:$P$89="○", ROW($P$3:$P$89)-ROW($P$3)+1), ROW(E58)), COLUMNS($Q$3:U60)), "")</f>
        <v>56 農村環境保全活動の幅広い展開</v>
      </c>
    </row>
    <row r="163" spans="16:21" x14ac:dyDescent="0.15">
      <c r="P163" s="208"/>
      <c r="Q163" s="223">
        <f t="array" ref="Q163">IFERROR(INDEX($Q$3:$U$89, SMALL(IF($P$3:$P$89="○", ROW($P$3:$P$89)-ROW($P$3)+1), ROW(A59)), COLUMNS($Q$3:Q61)), "")</f>
        <v>57</v>
      </c>
      <c r="R163" s="223" t="str">
        <f t="array" ref="R163">IFERROR(INDEX($Q$3:$U$89, SMALL(IF($P$3:$P$89="○", ROW($P$3:$P$89)-ROW($P$3)+1), ROW(B59)), COLUMNS($Q$3:R61)), "")</f>
        <v>共同</v>
      </c>
      <c r="S163" s="223" t="str">
        <f t="array" ref="S163">IFERROR(INDEX($Q$3:$U$89, SMALL(IF($P$3:$P$89="○", ROW($P$3:$P$89)-ROW($P$3)+1), ROW(C59)), COLUMNS($Q$3:S61)), "")</f>
        <v>増進活動</v>
      </c>
      <c r="T163" s="223" t="str">
        <f t="array" ref="T163">IFERROR(INDEX($Q$3:$U$89, SMALL(IF($P$3:$P$89="○", ROW($P$3:$P$89)-ROW($P$3)+1), ROW(D59)), COLUMNS($Q$3:T61)), "")</f>
        <v>増進活動</v>
      </c>
      <c r="U163" s="223" t="str">
        <f t="array" ref="U163">IFERROR(INDEX($Q$3:$U$89, SMALL(IF($P$3:$P$89="○", ROW($P$3:$P$89)-ROW($P$3)+1), ROW(E59)), COLUMNS($Q$3:U61)), "")</f>
        <v>57 やすらぎ・福祉及び教育機能の活用</v>
      </c>
    </row>
    <row r="164" spans="16:21" x14ac:dyDescent="0.15">
      <c r="P164" s="208"/>
      <c r="Q164" s="223">
        <f t="array" ref="Q164">IFERROR(INDEX($Q$3:$U$89, SMALL(IF($P$3:$P$89="○", ROW($P$3:$P$89)-ROW($P$3)+1), ROW(A60)), COLUMNS($Q$3:Q62)), "")</f>
        <v>58</v>
      </c>
      <c r="R164" s="223" t="str">
        <f t="array" ref="R164">IFERROR(INDEX($Q$3:$U$89, SMALL(IF($P$3:$P$89="○", ROW($P$3:$P$89)-ROW($P$3)+1), ROW(B60)), COLUMNS($Q$3:R62)), "")</f>
        <v>共同</v>
      </c>
      <c r="S164" s="223" t="str">
        <f t="array" ref="S164">IFERROR(INDEX($Q$3:$U$89, SMALL(IF($P$3:$P$89="○", ROW($P$3:$P$89)-ROW($P$3)+1), ROW(C60)), COLUMNS($Q$3:S62)), "")</f>
        <v>増進活動</v>
      </c>
      <c r="T164" s="223" t="str">
        <f t="array" ref="T164">IFERROR(INDEX($Q$3:$U$89, SMALL(IF($P$3:$P$89="○", ROW($P$3:$P$89)-ROW($P$3)+1), ROW(D60)), COLUMNS($Q$3:T62)), "")</f>
        <v>増進活動</v>
      </c>
      <c r="U164" s="223" t="str">
        <f t="array" ref="U164">IFERROR(INDEX($Q$3:$U$89, SMALL(IF($P$3:$P$89="○", ROW($P$3:$P$89)-ROW($P$3)+1), ROW(E60)), COLUMNS($Q$3:U62)), "")</f>
        <v>58 農村文化の伝承を通じた農村コミュニティの強化</v>
      </c>
    </row>
    <row r="165" spans="16:21" x14ac:dyDescent="0.15">
      <c r="P165" s="208"/>
      <c r="Q165" s="223" t="str">
        <f t="array" ref="Q165">IFERROR(INDEX($Q$3:$U$89, SMALL(IF($P$3:$P$89="○", ROW($P$3:$P$89)-ROW($P$3)+1), ROW(A61)), COLUMNS($Q$3:Q63)), "")</f>
        <v>58-2</v>
      </c>
      <c r="R165" s="223" t="str">
        <f t="array" ref="R165">IFERROR(INDEX($Q$3:$U$89, SMALL(IF($P$3:$P$89="○", ROW($P$3:$P$89)-ROW($P$3)+1), ROW(B61)), COLUMNS($Q$3:R63)), "")</f>
        <v>共同</v>
      </c>
      <c r="S165" s="223" t="str">
        <f t="array" ref="S165">IFERROR(INDEX($Q$3:$U$89, SMALL(IF($P$3:$P$89="○", ROW($P$3:$P$89)-ROW($P$3)+1), ROW(C61)), COLUMNS($Q$3:S63)), "")</f>
        <v>増進活動</v>
      </c>
      <c r="T165" s="223" t="str">
        <f t="array" ref="T165">IFERROR(INDEX($Q$3:$U$89, SMALL(IF($P$3:$P$89="○", ROW($P$3:$P$89)-ROW($P$3)+1), ROW(D61)), COLUMNS($Q$3:T63)), "")</f>
        <v>増進活動</v>
      </c>
      <c r="U165" s="223" t="str">
        <f t="array" ref="U165">IFERROR(INDEX($Q$3:$U$89, SMALL(IF($P$3:$P$89="○", ROW($P$3:$P$89)-ROW($P$3)+1), ROW(E61)), COLUMNS($Q$3:U63)), "")</f>
        <v>58-2 水管理を通じた環境負荷低減活動の強化</v>
      </c>
    </row>
    <row r="166" spans="16:21" x14ac:dyDescent="0.15">
      <c r="P166" s="208"/>
      <c r="Q166" s="223" t="str">
        <f t="array" ref="Q166">IFERROR(INDEX($Q$3:$U$89, SMALL(IF($P$3:$P$89="○", ROW($P$3:$P$89)-ROW($P$3)+1), ROW(A62)), COLUMNS($Q$3:Q64)), "")</f>
        <v>58-3</v>
      </c>
      <c r="R166" s="223" t="str">
        <f t="array" ref="R166">IFERROR(INDEX($Q$3:$U$89, SMALL(IF($P$3:$P$89="○", ROW($P$3:$P$89)-ROW($P$3)+1), ROW(B62)), COLUMNS($Q$3:R64)), "")</f>
        <v>共同</v>
      </c>
      <c r="S166" s="223" t="str">
        <f t="array" ref="S166">IFERROR(INDEX($Q$3:$U$89, SMALL(IF($P$3:$P$89="○", ROW($P$3:$P$89)-ROW($P$3)+1), ROW(C62)), COLUMNS($Q$3:S64)), "")</f>
        <v>増進活動</v>
      </c>
      <c r="T166" s="223" t="str">
        <f t="array" ref="T166">IFERROR(INDEX($Q$3:$U$89, SMALL(IF($P$3:$P$89="○", ROW($P$3:$P$89)-ROW($P$3)+1), ROW(D62)), COLUMNS($Q$3:T64)), "")</f>
        <v>増進活動</v>
      </c>
      <c r="U166" s="223" t="str">
        <f t="array" ref="U166">IFERROR(INDEX($Q$3:$U$89, SMALL(IF($P$3:$P$89="○", ROW($P$3:$P$89)-ROW($P$3)+1), ROW(E62)), COLUMNS($Q$3:U64)), "")</f>
        <v>58-3 広域活動組織における活動支援班の設置及び活動の実施</v>
      </c>
    </row>
    <row r="167" spans="16:21" x14ac:dyDescent="0.15">
      <c r="P167" s="208"/>
      <c r="Q167" s="223">
        <f t="array" ref="Q167">IFERROR(INDEX($Q$3:$U$89, SMALL(IF($P$3:$P$89="○", ROW($P$3:$P$89)-ROW($P$3)+1), ROW(A63)), COLUMNS($Q$3:Q65)), "")</f>
        <v>59</v>
      </c>
      <c r="R167" s="223" t="str">
        <f t="array" ref="R167">IFERROR(INDEX($Q$3:$U$89, SMALL(IF($P$3:$P$89="○", ROW($P$3:$P$89)-ROW($P$3)+1), ROW(B63)), COLUMNS($Q$3:R65)), "")</f>
        <v>共同</v>
      </c>
      <c r="S167" s="223" t="str">
        <f t="array" ref="S167">IFERROR(INDEX($Q$3:$U$89, SMALL(IF($P$3:$P$89="○", ROW($P$3:$P$89)-ROW($P$3)+1), ROW(C63)), COLUMNS($Q$3:S65)), "")</f>
        <v>増進活動</v>
      </c>
      <c r="T167" s="223" t="str">
        <f t="array" ref="T167">IFERROR(INDEX($Q$3:$U$89, SMALL(IF($P$3:$P$89="○", ROW($P$3:$P$89)-ROW($P$3)+1), ROW(D63)), COLUMNS($Q$3:T65)), "")</f>
        <v>増進活動</v>
      </c>
      <c r="U167" s="223" t="str">
        <f t="array" ref="U167">IFERROR(INDEX($Q$3:$U$89, SMALL(IF($P$3:$P$89="○", ROW($P$3:$P$89)-ROW($P$3)+1), ROW(E63)), COLUMNS($Q$3:U65)), "")</f>
        <v>59 都道府県、市町村が特に認める活動</v>
      </c>
    </row>
    <row r="168" spans="16:21" x14ac:dyDescent="0.15">
      <c r="P168" s="208"/>
      <c r="Q168" s="223">
        <f t="array" ref="Q168">IFERROR(INDEX($Q$3:$U$89, SMALL(IF($P$3:$P$89="○", ROW($P$3:$P$89)-ROW($P$3)+1), ROW(A64)), COLUMNS($Q$3:Q66)), "")</f>
        <v>60</v>
      </c>
      <c r="R168" s="223" t="str">
        <f t="array" ref="R168">IFERROR(INDEX($Q$3:$U$89, SMALL(IF($P$3:$P$89="○", ROW($P$3:$P$89)-ROW($P$3)+1), ROW(B64)), COLUMNS($Q$3:R66)), "")</f>
        <v>共同</v>
      </c>
      <c r="S168" s="223" t="str">
        <f t="array" ref="S168">IFERROR(INDEX($Q$3:$U$89, SMALL(IF($P$3:$P$89="○", ROW($P$3:$P$89)-ROW($P$3)+1), ROW(C64)), COLUMNS($Q$3:S66)), "")</f>
        <v>増進活動</v>
      </c>
      <c r="T168" s="223" t="str">
        <f t="array" ref="T168">IFERROR(INDEX($Q$3:$U$89, SMALL(IF($P$3:$P$89="○", ROW($P$3:$P$89)-ROW($P$3)+1), ROW(D64)), COLUMNS($Q$3:T66)), "")</f>
        <v>増進活動</v>
      </c>
      <c r="U168" s="223" t="str">
        <f t="array" ref="U168">IFERROR(INDEX($Q$3:$U$89, SMALL(IF($P$3:$P$89="○", ROW($P$3:$P$89)-ROW($P$3)+1), ROW(E64)), COLUMNS($Q$3:U66)), "")</f>
        <v>60 広報活動・農村関係人口の拡大</v>
      </c>
    </row>
    <row r="169" spans="16:21" x14ac:dyDescent="0.15">
      <c r="P169" s="208"/>
      <c r="Q169" s="223">
        <f t="array" ref="Q169">IFERROR(INDEX($Q$3:$U$89, SMALL(IF($P$3:$P$89="○", ROW($P$3:$P$89)-ROW($P$3)+1), ROW(A65)), COLUMNS($Q$3:Q67)), "")</f>
        <v>61</v>
      </c>
      <c r="R169" s="223" t="str">
        <f t="array" ref="R169">IFERROR(INDEX($Q$3:$U$89, SMALL(IF($P$3:$P$89="○", ROW($P$3:$P$89)-ROW($P$3)+1), ROW(B65)), COLUMNS($Q$3:R67)), "")</f>
        <v>長寿命化</v>
      </c>
      <c r="S169" s="223" t="str">
        <f t="array" ref="S169">IFERROR(INDEX($Q$3:$U$89, SMALL(IF($P$3:$P$89="○", ROW($P$3:$P$89)-ROW($P$3)+1), ROW(C65)), COLUMNS($Q$3:S67)), "")</f>
        <v>実践活動</v>
      </c>
      <c r="T169" s="223" t="str">
        <f t="array" ref="T169">IFERROR(INDEX($Q$3:$U$89, SMALL(IF($P$3:$P$89="○", ROW($P$3:$P$89)-ROW($P$3)+1), ROW(D65)), COLUMNS($Q$3:T67)), "")</f>
        <v>水路</v>
      </c>
      <c r="U169" s="223" t="str">
        <f t="array" ref="U169">IFERROR(INDEX($Q$3:$U$89, SMALL(IF($P$3:$P$89="○", ROW($P$3:$P$89)-ROW($P$3)+1), ROW(E65)), COLUMNS($Q$3:U67)), "")</f>
        <v>61 水路の補修</v>
      </c>
    </row>
    <row r="170" spans="16:21" x14ac:dyDescent="0.15">
      <c r="P170" s="208"/>
      <c r="Q170" s="223">
        <f t="array" ref="Q170">IFERROR(INDEX($Q$3:$U$89, SMALL(IF($P$3:$P$89="○", ROW($P$3:$P$89)-ROW($P$3)+1), ROW(A66)), COLUMNS($Q$3:Q68)), "")</f>
        <v>62</v>
      </c>
      <c r="R170" s="223" t="str">
        <f t="array" ref="R170">IFERROR(INDEX($Q$3:$U$89, SMALL(IF($P$3:$P$89="○", ROW($P$3:$P$89)-ROW($P$3)+1), ROW(B66)), COLUMNS($Q$3:R68)), "")</f>
        <v>長寿命化</v>
      </c>
      <c r="S170" s="223" t="str">
        <f t="array" ref="S170">IFERROR(INDEX($Q$3:$U$89, SMALL(IF($P$3:$P$89="○", ROW($P$3:$P$89)-ROW($P$3)+1), ROW(C66)), COLUMNS($Q$3:S68)), "")</f>
        <v>実践活動</v>
      </c>
      <c r="T170" s="223" t="str">
        <f t="array" ref="T170">IFERROR(INDEX($Q$3:$U$89, SMALL(IF($P$3:$P$89="○", ROW($P$3:$P$89)-ROW($P$3)+1), ROW(D66)), COLUMNS($Q$3:T68)), "")</f>
        <v>水路</v>
      </c>
      <c r="U170" s="223" t="str">
        <f t="array" ref="U170">IFERROR(INDEX($Q$3:$U$89, SMALL(IF($P$3:$P$89="○", ROW($P$3:$P$89)-ROW($P$3)+1), ROW(E66)), COLUMNS($Q$3:U68)), "")</f>
        <v>62 水路の更新等</v>
      </c>
    </row>
    <row r="171" spans="16:21" x14ac:dyDescent="0.15">
      <c r="P171" s="208"/>
      <c r="Q171" s="223">
        <f t="array" ref="Q171">IFERROR(INDEX($Q$3:$U$89, SMALL(IF($P$3:$P$89="○", ROW($P$3:$P$89)-ROW($P$3)+1), ROW(A67)), COLUMNS($Q$3:Q69)), "")</f>
        <v>63</v>
      </c>
      <c r="R171" s="223" t="str">
        <f t="array" ref="R171">IFERROR(INDEX($Q$3:$U$89, SMALL(IF($P$3:$P$89="○", ROW($P$3:$P$89)-ROW($P$3)+1), ROW(B67)), COLUMNS($Q$3:R69)), "")</f>
        <v>長寿命化</v>
      </c>
      <c r="S171" s="223" t="str">
        <f t="array" ref="S171">IFERROR(INDEX($Q$3:$U$89, SMALL(IF($P$3:$P$89="○", ROW($P$3:$P$89)-ROW($P$3)+1), ROW(C67)), COLUMNS($Q$3:S69)), "")</f>
        <v>実践活動</v>
      </c>
      <c r="T171" s="223" t="str">
        <f t="array" ref="T171">IFERROR(INDEX($Q$3:$U$89, SMALL(IF($P$3:$P$89="○", ROW($P$3:$P$89)-ROW($P$3)+1), ROW(D67)), COLUMNS($Q$3:T69)), "")</f>
        <v>農道</v>
      </c>
      <c r="U171" s="223" t="str">
        <f t="array" ref="U171">IFERROR(INDEX($Q$3:$U$89, SMALL(IF($P$3:$P$89="○", ROW($P$3:$P$89)-ROW($P$3)+1), ROW(E67)), COLUMNS($Q$3:U69)), "")</f>
        <v>63 農道の補修</v>
      </c>
    </row>
    <row r="172" spans="16:21" x14ac:dyDescent="0.15">
      <c r="P172" s="208"/>
      <c r="Q172" s="223">
        <f t="array" ref="Q172">IFERROR(INDEX($Q$3:$U$89, SMALL(IF($P$3:$P$89="○", ROW($P$3:$P$89)-ROW($P$3)+1), ROW(A68)), COLUMNS($Q$3:Q70)), "")</f>
        <v>64</v>
      </c>
      <c r="R172" s="223" t="str">
        <f t="array" ref="R172">IFERROR(INDEX($Q$3:$U$89, SMALL(IF($P$3:$P$89="○", ROW($P$3:$P$89)-ROW($P$3)+1), ROW(B68)), COLUMNS($Q$3:R70)), "")</f>
        <v>長寿命化</v>
      </c>
      <c r="S172" s="223" t="str">
        <f t="array" ref="S172">IFERROR(INDEX($Q$3:$U$89, SMALL(IF($P$3:$P$89="○", ROW($P$3:$P$89)-ROW($P$3)+1), ROW(C68)), COLUMNS($Q$3:S70)), "")</f>
        <v>実践活動</v>
      </c>
      <c r="T172" s="223" t="str">
        <f t="array" ref="T172">IFERROR(INDEX($Q$3:$U$89, SMALL(IF($P$3:$P$89="○", ROW($P$3:$P$89)-ROW($P$3)+1), ROW(D68)), COLUMNS($Q$3:T70)), "")</f>
        <v>農道</v>
      </c>
      <c r="U172" s="223" t="str">
        <f t="array" ref="U172">IFERROR(INDEX($Q$3:$U$89, SMALL(IF($P$3:$P$89="○", ROW($P$3:$P$89)-ROW($P$3)+1), ROW(E68)), COLUMNS($Q$3:U70)), "")</f>
        <v>64 農道の更新等</v>
      </c>
    </row>
    <row r="173" spans="16:21" x14ac:dyDescent="0.15">
      <c r="P173" s="208"/>
      <c r="Q173" s="223">
        <f t="array" ref="Q173">IFERROR(INDEX($Q$3:$U$89, SMALL(IF($P$3:$P$89="○", ROW($P$3:$P$89)-ROW($P$3)+1), ROW(A69)), COLUMNS($Q$3:Q71)), "")</f>
        <v>65</v>
      </c>
      <c r="R173" s="223" t="str">
        <f t="array" ref="R173">IFERROR(INDEX($Q$3:$U$89, SMALL(IF($P$3:$P$89="○", ROW($P$3:$P$89)-ROW($P$3)+1), ROW(B69)), COLUMNS($Q$3:R71)), "")</f>
        <v>長寿命化</v>
      </c>
      <c r="S173" s="223" t="str">
        <f t="array" ref="S173">IFERROR(INDEX($Q$3:$U$89, SMALL(IF($P$3:$P$89="○", ROW($P$3:$P$89)-ROW($P$3)+1), ROW(C69)), COLUMNS($Q$3:S71)), "")</f>
        <v>実践活動</v>
      </c>
      <c r="T173" s="223" t="str">
        <f t="array" ref="T173">IFERROR(INDEX($Q$3:$U$89, SMALL(IF($P$3:$P$89="○", ROW($P$3:$P$89)-ROW($P$3)+1), ROW(D69)), COLUMNS($Q$3:T71)), "")</f>
        <v>ため池</v>
      </c>
      <c r="U173" s="223" t="str">
        <f t="array" ref="U173">IFERROR(INDEX($Q$3:$U$89, SMALL(IF($P$3:$P$89="○", ROW($P$3:$P$89)-ROW($P$3)+1), ROW(E69)), COLUMNS($Q$3:U71)), "")</f>
        <v>65 ため池の補修</v>
      </c>
    </row>
    <row r="174" spans="16:21" x14ac:dyDescent="0.15">
      <c r="P174" s="208"/>
      <c r="Q174" s="223">
        <f t="array" ref="Q174">IFERROR(INDEX($Q$3:$U$89, SMALL(IF($P$3:$P$89="○", ROW($P$3:$P$89)-ROW($P$3)+1), ROW(A70)), COLUMNS($Q$3:Q72)), "")</f>
        <v>66</v>
      </c>
      <c r="R174" s="223" t="str">
        <f t="array" ref="R174">IFERROR(INDEX($Q$3:$U$89, SMALL(IF($P$3:$P$89="○", ROW($P$3:$P$89)-ROW($P$3)+1), ROW(B70)), COLUMNS($Q$3:R72)), "")</f>
        <v>長寿命化</v>
      </c>
      <c r="S174" s="223" t="str">
        <f t="array" ref="S174">IFERROR(INDEX($Q$3:$U$89, SMALL(IF($P$3:$P$89="○", ROW($P$3:$P$89)-ROW($P$3)+1), ROW(C70)), COLUMNS($Q$3:S72)), "")</f>
        <v>実践活動</v>
      </c>
      <c r="T174" s="223" t="str">
        <f t="array" ref="T174">IFERROR(INDEX($Q$3:$U$89, SMALL(IF($P$3:$P$89="○", ROW($P$3:$P$89)-ROW($P$3)+1), ROW(D70)), COLUMNS($Q$3:T72)), "")</f>
        <v>ため池</v>
      </c>
      <c r="U174" s="223" t="str">
        <f t="array" ref="U174">IFERROR(INDEX($Q$3:$U$89, SMALL(IF($P$3:$P$89="○", ROW($P$3:$P$89)-ROW($P$3)+1), ROW(E70)), COLUMNS($Q$3:U72)), "")</f>
        <v>66 ため池（附帯施設）の更新等</v>
      </c>
    </row>
    <row r="175" spans="16:21" x14ac:dyDescent="0.15">
      <c r="P175" s="208"/>
      <c r="Q175" s="223">
        <f t="array" ref="Q175">IFERROR(INDEX($Q$3:$U$89, SMALL(IF($P$3:$P$89="○", ROW($P$3:$P$89)-ROW($P$3)+1), ROW(A71)), COLUMNS($Q$3:Q73)), "")</f>
        <v>121</v>
      </c>
      <c r="R175" s="223" t="str">
        <f t="array" ref="R175">IFERROR(INDEX($Q$3:$U$89, SMALL(IF($P$3:$P$89="○", ROW($P$3:$P$89)-ROW($P$3)+1), ROW(B71)), COLUMNS($Q$3:R73)), "")</f>
        <v>長寿命化</v>
      </c>
      <c r="S175" s="223" t="str">
        <f t="array" ref="S175">IFERROR(INDEX($Q$3:$U$89, SMALL(IF($P$3:$P$89="○", ROW($P$3:$P$89)-ROW($P$3)+1), ROW(C71)), COLUMNS($Q$3:S73)), "")</f>
        <v>実践活動</v>
      </c>
      <c r="T175" s="223" t="str">
        <f t="array" ref="T175">IFERROR(INDEX($Q$3:$U$89, SMALL(IF($P$3:$P$89="○", ROW($P$3:$P$89)-ROW($P$3)+1), ROW(D71)), COLUMNS($Q$3:T73)), "")</f>
        <v>水路</v>
      </c>
      <c r="U175" s="223" t="str">
        <f t="array" ref="U175">IFERROR(INDEX($Q$3:$U$89, SMALL(IF($P$3:$P$89="○", ROW($P$3:$P$89)-ROW($P$3)+1), ROW(E71)), COLUMNS($Q$3:U73)), "")</f>
        <v>取水施設の補修</v>
      </c>
    </row>
    <row r="176" spans="16:21" x14ac:dyDescent="0.15">
      <c r="P176" s="208"/>
      <c r="Q176" s="223">
        <f t="array" ref="Q176">IFERROR(INDEX($Q$3:$U$89, SMALL(IF($P$3:$P$89="○", ROW($P$3:$P$89)-ROW($P$3)+1), ROW(A72)), COLUMNS($Q$3:Q74)), "")</f>
        <v>122</v>
      </c>
      <c r="R176" s="223" t="str">
        <f t="array" ref="R176">IFERROR(INDEX($Q$3:$U$89, SMALL(IF($P$3:$P$89="○", ROW($P$3:$P$89)-ROW($P$3)+1), ROW(B72)), COLUMNS($Q$3:R74)), "")</f>
        <v>長寿命化</v>
      </c>
      <c r="S176" s="223" t="str">
        <f t="array" ref="S176">IFERROR(INDEX($Q$3:$U$89, SMALL(IF($P$3:$P$89="○", ROW($P$3:$P$89)-ROW($P$3)+1), ROW(C72)), COLUMNS($Q$3:S74)), "")</f>
        <v>実践活動</v>
      </c>
      <c r="T176" s="223" t="str">
        <f t="array" ref="T176">IFERROR(INDEX($Q$3:$U$89, SMALL(IF($P$3:$P$89="○", ROW($P$3:$P$89)-ROW($P$3)+1), ROW(D72)), COLUMNS($Q$3:T74)), "")</f>
        <v>水路</v>
      </c>
      <c r="U176" s="223" t="str">
        <f t="array" ref="U176">IFERROR(INDEX($Q$3:$U$89, SMALL(IF($P$3:$P$89="○", ROW($P$3:$P$89)-ROW($P$3)+1), ROW(E72)), COLUMNS($Q$3:U74)), "")</f>
        <v>水路法面等の補修</v>
      </c>
    </row>
    <row r="177" spans="16:21" x14ac:dyDescent="0.15">
      <c r="P177" s="208"/>
      <c r="Q177" s="223">
        <f t="array" ref="Q177">IFERROR(INDEX($Q$3:$U$89, SMALL(IF($P$3:$P$89="○", ROW($P$3:$P$89)-ROW($P$3)+1), ROW(A73)), COLUMNS($Q$3:Q75)), "")</f>
        <v>123</v>
      </c>
      <c r="R177" s="223" t="str">
        <f t="array" ref="R177">IFERROR(INDEX($Q$3:$U$89, SMALL(IF($P$3:$P$89="○", ROW($P$3:$P$89)-ROW($P$3)+1), ROW(B73)), COLUMNS($Q$3:R75)), "")</f>
        <v>長寿命化</v>
      </c>
      <c r="S177" s="223" t="str">
        <f t="array" ref="S177">IFERROR(INDEX($Q$3:$U$89, SMALL(IF($P$3:$P$89="○", ROW($P$3:$P$89)-ROW($P$3)+1), ROW(C73)), COLUMNS($Q$3:S75)), "")</f>
        <v>実践活動</v>
      </c>
      <c r="T177" s="223" t="str">
        <f t="array" ref="T177">IFERROR(INDEX($Q$3:$U$89, SMALL(IF($P$3:$P$89="○", ROW($P$3:$P$89)-ROW($P$3)+1), ROW(D73)), COLUMNS($Q$3:T75)), "")</f>
        <v>水路</v>
      </c>
      <c r="U177" s="223" t="str">
        <f t="array" ref="U177">IFERROR(INDEX($Q$3:$U$89, SMALL(IF($P$3:$P$89="○", ROW($P$3:$P$89)-ROW($P$3)+1), ROW(E73)), COLUMNS($Q$3:U75)), "")</f>
        <v>水路の浚渫（頭首工を含む）</v>
      </c>
    </row>
    <row r="178" spans="16:21" x14ac:dyDescent="0.15">
      <c r="P178" s="208"/>
      <c r="Q178" s="223">
        <f t="array" ref="Q178">IFERROR(INDEX($Q$3:$U$89, SMALL(IF($P$3:$P$89="○", ROW($P$3:$P$89)-ROW($P$3)+1), ROW(A74)), COLUMNS($Q$3:Q76)), "")</f>
        <v>124</v>
      </c>
      <c r="R178" s="223" t="str">
        <f t="array" ref="R178">IFERROR(INDEX($Q$3:$U$89, SMALL(IF($P$3:$P$89="○", ROW($P$3:$P$89)-ROW($P$3)+1), ROW(B74)), COLUMNS($Q$3:R76)), "")</f>
        <v>長寿命化</v>
      </c>
      <c r="S178" s="223" t="str">
        <f t="array" ref="S178">IFERROR(INDEX($Q$3:$U$89, SMALL(IF($P$3:$P$89="○", ROW($P$3:$P$89)-ROW($P$3)+1), ROW(C74)), COLUMNS($Q$3:S76)), "")</f>
        <v>実践活動</v>
      </c>
      <c r="T178" s="223" t="str">
        <f t="array" ref="T178">IFERROR(INDEX($Q$3:$U$89, SMALL(IF($P$3:$P$89="○", ROW($P$3:$P$89)-ROW($P$3)+1), ROW(D74)), COLUMNS($Q$3:T76)), "")</f>
        <v>水路</v>
      </c>
      <c r="U178" s="223" t="str">
        <f t="array" ref="U178">IFERROR(INDEX($Q$3:$U$89, SMALL(IF($P$3:$P$89="○", ROW($P$3:$P$89)-ROW($P$3)+1), ROW(E74)), COLUMNS($Q$3:U76)), "")</f>
        <v>取水施設の更新</v>
      </c>
    </row>
    <row r="179" spans="16:21" x14ac:dyDescent="0.15">
      <c r="P179" s="208"/>
      <c r="Q179" s="223">
        <f t="array" ref="Q179">IFERROR(INDEX($Q$3:$U$89, SMALL(IF($P$3:$P$89="○", ROW($P$3:$P$89)-ROW($P$3)+1), ROW(A75)), COLUMNS($Q$3:Q77)), "")</f>
        <v>125</v>
      </c>
      <c r="R179" s="223" t="str">
        <f t="array" ref="R179">IFERROR(INDEX($Q$3:$U$89, SMALL(IF($P$3:$P$89="○", ROW($P$3:$P$89)-ROW($P$3)+1), ROW(B75)), COLUMNS($Q$3:R77)), "")</f>
        <v>長寿命化</v>
      </c>
      <c r="S179" s="223" t="str">
        <f t="array" ref="S179">IFERROR(INDEX($Q$3:$U$89, SMALL(IF($P$3:$P$89="○", ROW($P$3:$P$89)-ROW($P$3)+1), ROW(C75)), COLUMNS($Q$3:S77)), "")</f>
        <v>実践活動</v>
      </c>
      <c r="T179" s="223" t="str">
        <f t="array" ref="T179">IFERROR(INDEX($Q$3:$U$89, SMALL(IF($P$3:$P$89="○", ROW($P$3:$P$89)-ROW($P$3)+1), ROW(D75)), COLUMNS($Q$3:T77)), "")</f>
        <v>農道</v>
      </c>
      <c r="U179" s="223" t="str">
        <f t="array" ref="U179">IFERROR(INDEX($Q$3:$U$89, SMALL(IF($P$3:$P$89="○", ROW($P$3:$P$89)-ROW($P$3)+1), ROW(E75)), COLUMNS($Q$3:U77)), "")</f>
        <v>橋梁の補修</v>
      </c>
    </row>
    <row r="180" spans="16:21" x14ac:dyDescent="0.15">
      <c r="P180" s="208"/>
      <c r="Q180" s="223">
        <f t="array" ref="Q180">IFERROR(INDEX($Q$3:$U$89, SMALL(IF($P$3:$P$89="○", ROW($P$3:$P$89)-ROW($P$3)+1), ROW(A76)), COLUMNS($Q$3:Q78)), "")</f>
        <v>126</v>
      </c>
      <c r="R180" s="223" t="str">
        <f t="array" ref="R180">IFERROR(INDEX($Q$3:$U$89, SMALL(IF($P$3:$P$89="○", ROW($P$3:$P$89)-ROW($P$3)+1), ROW(B76)), COLUMNS($Q$3:R78)), "")</f>
        <v>長寿命化</v>
      </c>
      <c r="S180" s="223" t="str">
        <f t="array" ref="S180">IFERROR(INDEX($Q$3:$U$89, SMALL(IF($P$3:$P$89="○", ROW($P$3:$P$89)-ROW($P$3)+1), ROW(C76)), COLUMNS($Q$3:S78)), "")</f>
        <v>実践活動</v>
      </c>
      <c r="T180" s="223" t="str">
        <f t="array" ref="T180">IFERROR(INDEX($Q$3:$U$89, SMALL(IF($P$3:$P$89="○", ROW($P$3:$P$89)-ROW($P$3)+1), ROW(D76)), COLUMNS($Q$3:T78)), "")</f>
        <v>ため池</v>
      </c>
      <c r="U180" s="223" t="str">
        <f t="array" ref="U180">IFERROR(INDEX($Q$3:$U$89, SMALL(IF($P$3:$P$89="○", ROW($P$3:$P$89)-ROW($P$3)+1), ROW(E76)), COLUMNS($Q$3:U78)), "")</f>
        <v>浚渫</v>
      </c>
    </row>
    <row r="181" spans="16:21" x14ac:dyDescent="0.15">
      <c r="P181" s="208"/>
      <c r="Q181" s="223">
        <f t="array" ref="Q181">IFERROR(INDEX($Q$3:$U$89, SMALL(IF($P$3:$P$89="○", ROW($P$3:$P$89)-ROW($P$3)+1), ROW(A77)), COLUMNS($Q$3:Q79)), "")</f>
        <v>131</v>
      </c>
      <c r="R181" s="223" t="str">
        <f t="array" ref="R181">IFERROR(INDEX($Q$3:$U$89, SMALL(IF($P$3:$P$89="○", ROW($P$3:$P$89)-ROW($P$3)+1), ROW(B77)), COLUMNS($Q$3:R79)), "")</f>
        <v>長寿命化</v>
      </c>
      <c r="S181" s="223" t="str">
        <f t="array" ref="S181">IFERROR(INDEX($Q$3:$U$89, SMALL(IF($P$3:$P$89="○", ROW($P$3:$P$89)-ROW($P$3)+1), ROW(C77)), COLUMNS($Q$3:S79)), "")</f>
        <v>実践活動</v>
      </c>
      <c r="T181" s="223" t="str">
        <f t="array" ref="T181">IFERROR(INDEX($Q$3:$U$89, SMALL(IF($P$3:$P$89="○", ROW($P$3:$P$89)-ROW($P$3)+1), ROW(D77)), COLUMNS($Q$3:T79)), "")</f>
        <v>農地</v>
      </c>
      <c r="U181" s="223" t="str">
        <f t="array" ref="U181">IFERROR(INDEX($Q$3:$U$89, SMALL(IF($P$3:$P$89="○", ROW($P$3:$P$89)-ROW($P$3)+1), ROW(E77)), COLUMNS($Q$3:U79)), "")</f>
        <v>畦畔除去</v>
      </c>
    </row>
    <row r="182" spans="16:21" x14ac:dyDescent="0.15">
      <c r="P182" s="208"/>
      <c r="Q182" s="223">
        <f t="array" ref="Q182">IFERROR(INDEX($Q$3:$U$89, SMALL(IF($P$3:$P$89="○", ROW($P$3:$P$89)-ROW($P$3)+1), ROW(A78)), COLUMNS($Q$3:Q80)), "")</f>
        <v>132</v>
      </c>
      <c r="R182" s="223" t="str">
        <f t="array" ref="R182">IFERROR(INDEX($Q$3:$U$89, SMALL(IF($P$3:$P$89="○", ROW($P$3:$P$89)-ROW($P$3)+1), ROW(B78)), COLUMNS($Q$3:R80)), "")</f>
        <v>長寿命化</v>
      </c>
      <c r="S182" s="223" t="str">
        <f t="array" ref="S182">IFERROR(INDEX($Q$3:$U$89, SMALL(IF($P$3:$P$89="○", ROW($P$3:$P$89)-ROW($P$3)+1), ROW(C78)), COLUMNS($Q$3:S80)), "")</f>
        <v>実践活動</v>
      </c>
      <c r="T182" s="223" t="str">
        <f t="array" ref="T182">IFERROR(INDEX($Q$3:$U$89, SMALL(IF($P$3:$P$89="○", ROW($P$3:$P$89)-ROW($P$3)+1), ROW(D78)), COLUMNS($Q$3:T80)), "")</f>
        <v>農地</v>
      </c>
      <c r="U182" s="223" t="str">
        <f t="array" ref="U182">IFERROR(INDEX($Q$3:$U$89, SMALL(IF($P$3:$P$89="○", ROW($P$3:$P$89)-ROW($P$3)+1), ROW(E78)), COLUMNS($Q$3:U80)), "")</f>
        <v>客土</v>
      </c>
    </row>
    <row r="183" spans="16:21" x14ac:dyDescent="0.15">
      <c r="P183" s="208"/>
      <c r="Q183" s="223">
        <f t="array" ref="Q183">IFERROR(INDEX($Q$3:$U$89, SMALL(IF($P$3:$P$89="○", ROW($P$3:$P$89)-ROW($P$3)+1), ROW(A79)), COLUMNS($Q$3:Q81)), "")</f>
        <v>133</v>
      </c>
      <c r="R183" s="223" t="str">
        <f t="array" ref="R183">IFERROR(INDEX($Q$3:$U$89, SMALL(IF($P$3:$P$89="○", ROW($P$3:$P$89)-ROW($P$3)+1), ROW(B79)), COLUMNS($Q$3:R81)), "")</f>
        <v>長寿命化</v>
      </c>
      <c r="S183" s="223" t="str">
        <f t="array" ref="S183">IFERROR(INDEX($Q$3:$U$89, SMALL(IF($P$3:$P$89="○", ROW($P$3:$P$89)-ROW($P$3)+1), ROW(C79)), COLUMNS($Q$3:S81)), "")</f>
        <v>実践活動</v>
      </c>
      <c r="T183" s="223" t="str">
        <f t="array" ref="T183">IFERROR(INDEX($Q$3:$U$89, SMALL(IF($P$3:$P$89="○", ROW($P$3:$P$89)-ROW($P$3)+1), ROW(D79)), COLUMNS($Q$3:T81)), "")</f>
        <v>排水施設</v>
      </c>
      <c r="U183" s="223" t="str">
        <f t="array" ref="U183">IFERROR(INDEX($Q$3:$U$89, SMALL(IF($P$3:$P$89="○", ROW($P$3:$P$89)-ROW($P$3)+1), ROW(E79)), COLUMNS($Q$3:U81)), "")</f>
        <v>暗渠・明渠排水の補修</v>
      </c>
    </row>
    <row r="184" spans="16:21" x14ac:dyDescent="0.15">
      <c r="P184" s="208"/>
      <c r="Q184" s="223">
        <f t="array" ref="Q184">IFERROR(INDEX($Q$3:$U$89, SMALL(IF($P$3:$P$89="○", ROW($P$3:$P$89)-ROW($P$3)+1), ROW(A80)), COLUMNS($Q$3:Q82)), "")</f>
        <v>134</v>
      </c>
      <c r="R184" s="223" t="str">
        <f t="array" ref="R184">IFERROR(INDEX($Q$3:$U$89, SMALL(IF($P$3:$P$89="○", ROW($P$3:$P$89)-ROW($P$3)+1), ROW(B80)), COLUMNS($Q$3:R82)), "")</f>
        <v>長寿命化</v>
      </c>
      <c r="S184" s="223" t="str">
        <f t="array" ref="S184">IFERROR(INDEX($Q$3:$U$89, SMALL(IF($P$3:$P$89="○", ROW($P$3:$P$89)-ROW($P$3)+1), ROW(C80)), COLUMNS($Q$3:S82)), "")</f>
        <v>実践活動</v>
      </c>
      <c r="T184" s="223" t="str">
        <f t="array" ref="T184">IFERROR(INDEX($Q$3:$U$89, SMALL(IF($P$3:$P$89="○", ROW($P$3:$P$89)-ROW($P$3)+1), ROW(D80)), COLUMNS($Q$3:T82)), "")</f>
        <v>排水施設</v>
      </c>
      <c r="U184" s="223" t="str">
        <f t="array" ref="U184">IFERROR(INDEX($Q$3:$U$89, SMALL(IF($P$3:$P$89="○", ROW($P$3:$P$89)-ROW($P$3)+1), ROW(E80)), COLUMNS($Q$3:U82)), "")</f>
        <v>暗渠・明渠排水の設置</v>
      </c>
    </row>
    <row r="185" spans="16:21" x14ac:dyDescent="0.15">
      <c r="P185" s="208"/>
      <c r="Q185" s="223">
        <f t="array" ref="Q185">IFERROR(INDEX($Q$3:$U$89, SMALL(IF($P$3:$P$89="○", ROW($P$3:$P$89)-ROW($P$3)+1), ROW(A81)), COLUMNS($Q$3:Q83)), "")</f>
        <v>135</v>
      </c>
      <c r="R185" s="223" t="str">
        <f t="array" ref="R185">IFERROR(INDEX($Q$3:$U$89, SMALL(IF($P$3:$P$89="○", ROW($P$3:$P$89)-ROW($P$3)+1), ROW(B81)), COLUMNS($Q$3:R83)), "")</f>
        <v>長寿命化</v>
      </c>
      <c r="S185" s="223" t="str">
        <f t="array" ref="S185">IFERROR(INDEX($Q$3:$U$89, SMALL(IF($P$3:$P$89="○", ROW($P$3:$P$89)-ROW($P$3)+1), ROW(C81)), COLUMNS($Q$3:S83)), "")</f>
        <v>実践活動</v>
      </c>
      <c r="T185" s="223" t="str">
        <f t="array" ref="T185">IFERROR(INDEX($Q$3:$U$89, SMALL(IF($P$3:$P$89="○", ROW($P$3:$P$89)-ROW($P$3)+1), ROW(D81)), COLUMNS($Q$3:T83)), "")</f>
        <v>給排水施設</v>
      </c>
      <c r="U185" s="223" t="str">
        <f t="array" ref="U185">IFERROR(INDEX($Q$3:$U$89, SMALL(IF($P$3:$P$89="○", ROW($P$3:$P$89)-ROW($P$3)+1), ROW(E81)), COLUMNS($Q$3:U83)), "")</f>
        <v>給排水施設の補修</v>
      </c>
    </row>
    <row r="186" spans="16:21" x14ac:dyDescent="0.15">
      <c r="P186" s="208"/>
      <c r="Q186" s="223">
        <f t="array" ref="Q186">IFERROR(INDEX($Q$3:$U$89, SMALL(IF($P$3:$P$89="○", ROW($P$3:$P$89)-ROW($P$3)+1), ROW(A82)), COLUMNS($Q$3:Q84)), "")</f>
        <v>136</v>
      </c>
      <c r="R186" s="223" t="str">
        <f t="array" ref="R186">IFERROR(INDEX($Q$3:$U$89, SMALL(IF($P$3:$P$89="○", ROW($P$3:$P$89)-ROW($P$3)+1), ROW(B82)), COLUMNS($Q$3:R84)), "")</f>
        <v>長寿命化</v>
      </c>
      <c r="S186" s="223" t="str">
        <f t="array" ref="S186">IFERROR(INDEX($Q$3:$U$89, SMALL(IF($P$3:$P$89="○", ROW($P$3:$P$89)-ROW($P$3)+1), ROW(C82)), COLUMNS($Q$3:S84)), "")</f>
        <v>実践活動</v>
      </c>
      <c r="T186" s="223" t="str">
        <f t="array" ref="T186">IFERROR(INDEX($Q$3:$U$89, SMALL(IF($P$3:$P$89="○", ROW($P$3:$P$89)-ROW($P$3)+1), ROW(D82)), COLUMNS($Q$3:T84)), "")</f>
        <v>給排水施設</v>
      </c>
      <c r="U186" s="223" t="str">
        <f t="array" ref="U186">IFERROR(INDEX($Q$3:$U$89, SMALL(IF($P$3:$P$89="○", ROW($P$3:$P$89)-ROW($P$3)+1), ROW(E82)), COLUMNS($Q$3:U84)), "")</f>
        <v>給排水施設の設置</v>
      </c>
    </row>
    <row r="187" spans="16:21" x14ac:dyDescent="0.15">
      <c r="P187" s="208"/>
      <c r="Q187" s="223">
        <f t="array" ref="Q187">IFERROR(INDEX($Q$3:$U$89, SMALL(IF($P$3:$P$89="○", ROW($P$3:$P$89)-ROW($P$3)+1), ROW(A83)), COLUMNS($Q$3:Q85)), "")</f>
        <v>137</v>
      </c>
      <c r="R187" s="223" t="str">
        <f t="array" ref="R187">IFERROR(INDEX($Q$3:$U$89, SMALL(IF($P$3:$P$89="○", ROW($P$3:$P$89)-ROW($P$3)+1), ROW(B83)), COLUMNS($Q$3:R85)), "")</f>
        <v>長寿命化</v>
      </c>
      <c r="S187" s="223" t="str">
        <f t="array" ref="S187">IFERROR(INDEX($Q$3:$U$89, SMALL(IF($P$3:$P$89="○", ROW($P$3:$P$89)-ROW($P$3)+1), ROW(C83)), COLUMNS($Q$3:S85)), "")</f>
        <v>実践活動</v>
      </c>
      <c r="T187" s="223" t="str">
        <f t="array" ref="T187">IFERROR(INDEX($Q$3:$U$89, SMALL(IF($P$3:$P$89="○", ROW($P$3:$P$89)-ROW($P$3)+1), ROW(D83)), COLUMNS($Q$3:T85)), "")</f>
        <v>鳥獣害施設</v>
      </c>
      <c r="U187" s="223" t="str">
        <f t="array" ref="U187">IFERROR(INDEX($Q$3:$U$89, SMALL(IF($P$3:$P$89="○", ROW($P$3:$P$89)-ROW($P$3)+1), ROW(E83)), COLUMNS($Q$3:U85)), "")</f>
        <v>鳥獣害防護柵の補修</v>
      </c>
    </row>
    <row r="188" spans="16:21" x14ac:dyDescent="0.15">
      <c r="P188" s="208"/>
      <c r="Q188" s="223">
        <f t="array" ref="Q188">IFERROR(INDEX($Q$3:$U$89, SMALL(IF($P$3:$P$89="○", ROW($P$3:$P$89)-ROW($P$3)+1), ROW(A84)), COLUMNS($Q$3:Q86)), "")</f>
        <v>138</v>
      </c>
      <c r="R188" s="223" t="str">
        <f t="array" ref="R188">IFERROR(INDEX($Q$3:$U$89, SMALL(IF($P$3:$P$89="○", ROW($P$3:$P$89)-ROW($P$3)+1), ROW(B84)), COLUMNS($Q$3:R86)), "")</f>
        <v>長寿命化</v>
      </c>
      <c r="S188" s="223" t="str">
        <f t="array" ref="S188">IFERROR(INDEX($Q$3:$U$89, SMALL(IF($P$3:$P$89="○", ROW($P$3:$P$89)-ROW($P$3)+1), ROW(C84)), COLUMNS($Q$3:S86)), "")</f>
        <v>実践活動</v>
      </c>
      <c r="T188" s="223" t="str">
        <f t="array" ref="T188">IFERROR(INDEX($Q$3:$U$89, SMALL(IF($P$3:$P$89="○", ROW($P$3:$P$89)-ROW($P$3)+1), ROW(D84)), COLUMNS($Q$3:T86)), "")</f>
        <v>農地</v>
      </c>
      <c r="U188" s="223" t="str">
        <f t="array" ref="U188">IFERROR(INDEX($Q$3:$U$89, SMALL(IF($P$3:$P$89="○", ROW($P$3:$P$89)-ROW($P$3)+1), ROW(E84)), COLUMNS($Q$3:U86)), "")</f>
        <v>法面管理用小段の補修</v>
      </c>
    </row>
    <row r="189" spans="16:21" x14ac:dyDescent="0.15">
      <c r="P189" s="208"/>
      <c r="Q189" s="223">
        <f t="array" ref="Q189">IFERROR(INDEX($Q$3:$U$89, SMALL(IF($P$3:$P$89="○", ROW($P$3:$P$89)-ROW($P$3)+1), ROW(A85)), COLUMNS($Q$3:Q87)), "")</f>
        <v>139</v>
      </c>
      <c r="R189" s="223" t="str">
        <f t="array" ref="R189">IFERROR(INDEX($Q$3:$U$89, SMALL(IF($P$3:$P$89="○", ROW($P$3:$P$89)-ROW($P$3)+1), ROW(B85)), COLUMNS($Q$3:R87)), "")</f>
        <v>長寿命化</v>
      </c>
      <c r="S189" s="223" t="str">
        <f t="array" ref="S189">IFERROR(INDEX($Q$3:$U$89, SMALL(IF($P$3:$P$89="○", ROW($P$3:$P$89)-ROW($P$3)+1), ROW(C85)), COLUMNS($Q$3:S87)), "")</f>
        <v>実践活動</v>
      </c>
      <c r="T189" s="223" t="str">
        <f t="array" ref="T189">IFERROR(INDEX($Q$3:$U$89, SMALL(IF($P$3:$P$89="○", ROW($P$3:$P$89)-ROW($P$3)+1), ROW(D85)), COLUMNS($Q$3:T87)), "")</f>
        <v>農地</v>
      </c>
      <c r="U189" s="223" t="str">
        <f t="array" ref="U189">IFERROR(INDEX($Q$3:$U$89, SMALL(IF($P$3:$P$89="○", ROW($P$3:$P$89)-ROW($P$3)+1), ROW(E85)), COLUMNS($Q$3:U87)), "")</f>
        <v>法面勾配の緩和、法面管理用小段の設置・更新</v>
      </c>
    </row>
    <row r="190" spans="16:21" x14ac:dyDescent="0.15">
      <c r="P190" s="208"/>
      <c r="Q190" s="223">
        <f t="array" ref="Q190">IFERROR(INDEX($Q$3:$U$89, SMALL(IF($P$3:$P$89="○", ROW($P$3:$P$89)-ROW($P$3)+1), ROW(A86)), COLUMNS($Q$3:Q88)), "")</f>
        <v>140</v>
      </c>
      <c r="R190" s="223" t="str">
        <f t="array" ref="R190">IFERROR(INDEX($Q$3:$U$89, SMALL(IF($P$3:$P$89="○", ROW($P$3:$P$89)-ROW($P$3)+1), ROW(B86)), COLUMNS($Q$3:R88)), "")</f>
        <v>長寿命化</v>
      </c>
      <c r="S190" s="223" t="str">
        <f t="array" ref="S190">IFERROR(INDEX($Q$3:$U$89, SMALL(IF($P$3:$P$89="○", ROW($P$3:$P$89)-ROW($P$3)+1), ROW(C86)), COLUMNS($Q$3:S88)), "")</f>
        <v>実践活動</v>
      </c>
      <c r="T190" s="223" t="str">
        <f t="array" ref="T190">IFERROR(INDEX($Q$3:$U$89, SMALL(IF($P$3:$P$89="○", ROW($P$3:$P$89)-ROW($P$3)+1), ROW(D86)), COLUMNS($Q$3:T88)), "")</f>
        <v>鳥獣害施設</v>
      </c>
      <c r="U190" s="223" t="str">
        <f t="array" ref="U190">IFERROR(INDEX($Q$3:$U$89, SMALL(IF($P$3:$P$89="○", ROW($P$3:$P$89)-ROW($P$3)+1), ROW(E86)), COLUMNS($Q$3:U88)), "")</f>
        <v>鳥獣害防護柵の更新</v>
      </c>
    </row>
    <row r="191" spans="16:21" x14ac:dyDescent="0.15">
      <c r="P191" s="208"/>
      <c r="Q191" s="223" t="str">
        <f t="array" ref="Q191">IFERROR(INDEX($Q$3:$U$89, SMALL(IF($P$3:$P$89="○", ROW($P$3:$P$89)-ROW($P$3)+1), ROW(A87)), COLUMNS($Q$3:Q89)), "")</f>
        <v/>
      </c>
      <c r="R191" s="223" t="str">
        <f t="array" ref="R191">IFERROR(INDEX($Q$3:$U$89, SMALL(IF($P$3:$P$89="○", ROW($P$3:$P$89)-ROW($P$3)+1), ROW(B87)), COLUMNS($Q$3:R89)), "")</f>
        <v/>
      </c>
      <c r="S191" s="223" t="str">
        <f t="array" ref="S191">IFERROR(INDEX($Q$3:$U$89, SMALL(IF($P$3:$P$89="○", ROW($P$3:$P$89)-ROW($P$3)+1), ROW(C87)), COLUMNS($Q$3:S89)), "")</f>
        <v/>
      </c>
      <c r="T191" s="223" t="str">
        <f t="array" ref="T191">IFERROR(INDEX($Q$3:$U$89, SMALL(IF($P$3:$P$89="○", ROW($P$3:$P$89)-ROW($P$3)+1), ROW(D87)), COLUMNS($Q$3:T89)), "")</f>
        <v/>
      </c>
      <c r="U191" s="223" t="str">
        <f t="array" ref="U191">IFERROR(INDEX($Q$3:$U$89, SMALL(IF($P$3:$P$89="○", ROW($P$3:$P$89)-ROW($P$3)+1), ROW(E87)), COLUMNS($Q$3:U89)), "")</f>
        <v/>
      </c>
    </row>
    <row r="192" spans="16:21" x14ac:dyDescent="0.15">
      <c r="P192" s="208"/>
      <c r="Q192" s="223" t="str">
        <f t="array" ref="Q192">IFERROR(INDEX($Q$3:$U$89, SMALL(IF($P$3:$P$89="○", ROW($P$3:$P$89)-ROW($P$3)+1), ROW(A88)), COLUMNS($Q$3:Q90)), "")</f>
        <v/>
      </c>
      <c r="R192" s="223" t="str">
        <f t="array" ref="R192">IFERROR(INDEX($Q$3:$U$89, SMALL(IF($P$3:$P$89="○", ROW($P$3:$P$89)-ROW($P$3)+1), ROW(B88)), COLUMNS($Q$3:R90)), "")</f>
        <v/>
      </c>
      <c r="S192" s="223" t="str">
        <f t="array" ref="S192">IFERROR(INDEX($Q$3:$U$89, SMALL(IF($P$3:$P$89="○", ROW($P$3:$P$89)-ROW($P$3)+1), ROW(C88)), COLUMNS($Q$3:S90)), "")</f>
        <v/>
      </c>
      <c r="T192" s="223" t="str">
        <f t="array" ref="T192">IFERROR(INDEX($Q$3:$U$89, SMALL(IF($P$3:$P$89="○", ROW($P$3:$P$89)-ROW($P$3)+1), ROW(D88)), COLUMNS($Q$3:T90)), "")</f>
        <v/>
      </c>
      <c r="U192" s="223" t="str">
        <f t="array" ref="U192">IFERROR(INDEX($Q$3:$U$89, SMALL(IF($P$3:$P$89="○", ROW($P$3:$P$89)-ROW($P$3)+1), ROW(E88)), COLUMNS($Q$3:U90)), "")</f>
        <v/>
      </c>
    </row>
    <row r="193" spans="16:21" x14ac:dyDescent="0.15">
      <c r="P193" s="208"/>
      <c r="Q193" s="223" t="str">
        <f t="array" ref="Q193">IFERROR(INDEX($Q$3:$U$89, SMALL(IF($P$3:$P$89="○", ROW($P$3:$P$89)-ROW($P$3)+1), ROW(A89)), COLUMNS($Q$3:Q91)), "")</f>
        <v/>
      </c>
      <c r="R193" s="223" t="str">
        <f t="array" ref="R193">IFERROR(INDEX($Q$3:$U$89, SMALL(IF($P$3:$P$89="○", ROW($P$3:$P$89)-ROW($P$3)+1), ROW(B89)), COLUMNS($Q$3:R91)), "")</f>
        <v/>
      </c>
      <c r="S193" s="223" t="str">
        <f t="array" ref="S193">IFERROR(INDEX($Q$3:$U$89, SMALL(IF($P$3:$P$89="○", ROW($P$3:$P$89)-ROW($P$3)+1), ROW(C89)), COLUMNS($Q$3:S91)), "")</f>
        <v/>
      </c>
      <c r="T193" s="223" t="str">
        <f t="array" ref="T193">IFERROR(INDEX($Q$3:$U$89, SMALL(IF($P$3:$P$89="○", ROW($P$3:$P$89)-ROW($P$3)+1), ROW(D89)), COLUMNS($Q$3:T91)), "")</f>
        <v/>
      </c>
      <c r="U193" s="223" t="str">
        <f t="array" ref="U193">IFERROR(INDEX($Q$3:$U$89, SMALL(IF($P$3:$P$89="○", ROW($P$3:$P$89)-ROW($P$3)+1), ROW(E89)), COLUMNS($Q$3:U91)), "")</f>
        <v/>
      </c>
    </row>
    <row r="194" spans="16:21" x14ac:dyDescent="0.15">
      <c r="P194" s="208"/>
      <c r="Q194" s="223" t="str">
        <f t="array" ref="Q194">IFERROR(INDEX($Q$3:$U$89, SMALL(IF($P$3:$P$89="○", ROW($P$3:$P$89)-ROW($P$3)+1), ROW(A90)), COLUMNS($Q$3:Q92)), "")</f>
        <v/>
      </c>
      <c r="R194" s="223" t="str">
        <f t="array" ref="R194">IFERROR(INDEX($Q$3:$U$89, SMALL(IF($P$3:$P$89="○", ROW($P$3:$P$89)-ROW($P$3)+1), ROW(B90)), COLUMNS($Q$3:R92)), "")</f>
        <v/>
      </c>
      <c r="S194" s="223" t="str">
        <f t="array" ref="S194">IFERROR(INDEX($Q$3:$U$89, SMALL(IF($P$3:$P$89="○", ROW($P$3:$P$89)-ROW($P$3)+1), ROW(C90)), COLUMNS($Q$3:S92)), "")</f>
        <v/>
      </c>
      <c r="T194" s="223" t="str">
        <f t="array" ref="T194">IFERROR(INDEX($Q$3:$U$89, SMALL(IF($P$3:$P$89="○", ROW($P$3:$P$89)-ROW($P$3)+1), ROW(D90)), COLUMNS($Q$3:T92)), "")</f>
        <v/>
      </c>
      <c r="U194" s="223" t="str">
        <f t="array" ref="U194">IFERROR(INDEX($Q$3:$U$89, SMALL(IF($P$3:$P$89="○", ROW($P$3:$P$89)-ROW($P$3)+1), ROW(E90)), COLUMNS($Q$3:U92)), "")</f>
        <v/>
      </c>
    </row>
    <row r="195" spans="16:21" x14ac:dyDescent="0.15">
      <c r="P195" s="208"/>
      <c r="Q195" s="223" t="str">
        <f t="array" ref="Q195">IFERROR(INDEX($Q$3:$U$89, SMALL(IF($P$3:$P$89="○", ROW($P$3:$P$89)-ROW($P$3)+1), ROW(A91)), COLUMNS($Q$3:Q93)), "")</f>
        <v/>
      </c>
      <c r="R195" s="223" t="str">
        <f t="array" ref="R195">IFERROR(INDEX($Q$3:$U$89, SMALL(IF($P$3:$P$89="○", ROW($P$3:$P$89)-ROW($P$3)+1), ROW(B91)), COLUMNS($Q$3:R93)), "")</f>
        <v/>
      </c>
      <c r="S195" s="223" t="str">
        <f t="array" ref="S195">IFERROR(INDEX($Q$3:$U$89, SMALL(IF($P$3:$P$89="○", ROW($P$3:$P$89)-ROW($P$3)+1), ROW(C91)), COLUMNS($Q$3:S93)), "")</f>
        <v/>
      </c>
      <c r="T195" s="223" t="str">
        <f t="array" ref="T195">IFERROR(INDEX($Q$3:$U$89, SMALL(IF($P$3:$P$89="○", ROW($P$3:$P$89)-ROW($P$3)+1), ROW(D91)), COLUMNS($Q$3:T93)), "")</f>
        <v/>
      </c>
      <c r="U195" s="223" t="str">
        <f t="array" ref="U195">IFERROR(INDEX($Q$3:$U$89, SMALL(IF($P$3:$P$89="○", ROW($P$3:$P$89)-ROW($P$3)+1), ROW(E91)), COLUMNS($Q$3:U93)), "")</f>
        <v/>
      </c>
    </row>
    <row r="196" spans="16:21" x14ac:dyDescent="0.15">
      <c r="P196" s="208"/>
      <c r="Q196" s="223" t="str">
        <f t="array" ref="Q196">IFERROR(INDEX($Q$3:$U$89, SMALL(IF($P$3:$P$89="○", ROW($P$3:$P$89)-ROW($P$3)+1), ROW(A92)), COLUMNS($Q$3:Q94)), "")</f>
        <v/>
      </c>
      <c r="R196" s="223" t="str">
        <f t="array" ref="R196">IFERROR(INDEX($Q$3:$U$89, SMALL(IF($P$3:$P$89="○", ROW($P$3:$P$89)-ROW($P$3)+1), ROW(B92)), COLUMNS($Q$3:R94)), "")</f>
        <v/>
      </c>
      <c r="S196" s="223" t="str">
        <f t="array" ref="S196">IFERROR(INDEX($Q$3:$U$89, SMALL(IF($P$3:$P$89="○", ROW($P$3:$P$89)-ROW($P$3)+1), ROW(C92)), COLUMNS($Q$3:S94)), "")</f>
        <v/>
      </c>
      <c r="T196" s="223" t="str">
        <f t="array" ref="T196">IFERROR(INDEX($Q$3:$U$89, SMALL(IF($P$3:$P$89="○", ROW($P$3:$P$89)-ROW($P$3)+1), ROW(D92)), COLUMNS($Q$3:T94)), "")</f>
        <v/>
      </c>
      <c r="U196" s="223" t="str">
        <f t="array" ref="U196">IFERROR(INDEX($Q$3:$U$89, SMALL(IF($P$3:$P$89="○", ROW($P$3:$P$89)-ROW($P$3)+1), ROW(E92)), COLUMNS($Q$3:U94)), "")</f>
        <v/>
      </c>
    </row>
    <row r="197" spans="16:21" x14ac:dyDescent="0.15">
      <c r="P197" s="208"/>
      <c r="Q197" s="223" t="str">
        <f t="array" ref="Q197">IFERROR(INDEX($Q$3:$U$89, SMALL(IF($P$3:$P$89="○", ROW($P$3:$P$89)-ROW($P$3)+1), ROW(A93)), COLUMNS($Q$3:Q95)), "")</f>
        <v/>
      </c>
      <c r="R197" s="223" t="str">
        <f t="array" ref="R197">IFERROR(INDEX($Q$3:$U$89, SMALL(IF($P$3:$P$89="○", ROW($P$3:$P$89)-ROW($P$3)+1), ROW(B93)), COLUMNS($Q$3:R95)), "")</f>
        <v/>
      </c>
      <c r="S197" s="223" t="str">
        <f t="array" ref="S197">IFERROR(INDEX($Q$3:$U$89, SMALL(IF($P$3:$P$89="○", ROW($P$3:$P$89)-ROW($P$3)+1), ROW(C93)), COLUMNS($Q$3:S95)), "")</f>
        <v/>
      </c>
      <c r="T197" s="223" t="str">
        <f t="array" ref="T197">IFERROR(INDEX($Q$3:$U$89, SMALL(IF($P$3:$P$89="○", ROW($P$3:$P$89)-ROW($P$3)+1), ROW(D93)), COLUMNS($Q$3:T95)), "")</f>
        <v/>
      </c>
      <c r="U197" s="223" t="str">
        <f t="array" ref="U197">IFERROR(INDEX($Q$3:$U$89, SMALL(IF($P$3:$P$89="○", ROW($P$3:$P$89)-ROW($P$3)+1), ROW(E93)), COLUMNS($Q$3:U95)), "")</f>
        <v/>
      </c>
    </row>
    <row r="198" spans="16:21" x14ac:dyDescent="0.15">
      <c r="P198" s="208"/>
      <c r="Q198" s="223" t="str">
        <f t="array" ref="Q198">IFERROR(INDEX($Q$3:$U$89, SMALL(IF($P$3:$P$89="○", ROW($P$3:$P$89)-ROW($P$3)+1), ROW(A94)), COLUMNS($Q$3:Q96)), "")</f>
        <v/>
      </c>
      <c r="R198" s="223" t="str">
        <f t="array" ref="R198">IFERROR(INDEX($Q$3:$U$89, SMALL(IF($P$3:$P$89="○", ROW($P$3:$P$89)-ROW($P$3)+1), ROW(B94)), COLUMNS($Q$3:R96)), "")</f>
        <v/>
      </c>
      <c r="S198" s="223" t="str">
        <f t="array" ref="S198">IFERROR(INDEX($Q$3:$U$89, SMALL(IF($P$3:$P$89="○", ROW($P$3:$P$89)-ROW($P$3)+1), ROW(C94)), COLUMNS($Q$3:S96)), "")</f>
        <v/>
      </c>
      <c r="T198" s="223" t="str">
        <f t="array" ref="T198">IFERROR(INDEX($Q$3:$U$89, SMALL(IF($P$3:$P$89="○", ROW($P$3:$P$89)-ROW($P$3)+1), ROW(D94)), COLUMNS($Q$3:T96)), "")</f>
        <v/>
      </c>
      <c r="U198" s="223" t="str">
        <f t="array" ref="U198">IFERROR(INDEX($Q$3:$U$89, SMALL(IF($P$3:$P$89="○", ROW($P$3:$P$89)-ROW($P$3)+1), ROW(E94)), COLUMNS($Q$3:U96)), "")</f>
        <v/>
      </c>
    </row>
    <row r="199" spans="16:21" x14ac:dyDescent="0.15">
      <c r="P199" s="208"/>
      <c r="Q199" s="223" t="str">
        <f t="array" ref="Q199">IFERROR(INDEX($Q$3:$U$89, SMALL(IF($P$3:$P$89="○", ROW($P$3:$P$89)-ROW($P$3)+1), ROW(A95)), COLUMNS($Q$3:Q97)), "")</f>
        <v/>
      </c>
      <c r="R199" s="223" t="str">
        <f t="array" ref="R199">IFERROR(INDEX($Q$3:$U$89, SMALL(IF($P$3:$P$89="○", ROW($P$3:$P$89)-ROW($P$3)+1), ROW(B95)), COLUMNS($Q$3:R97)), "")</f>
        <v/>
      </c>
      <c r="S199" s="223" t="str">
        <f t="array" ref="S199">IFERROR(INDEX($Q$3:$U$89, SMALL(IF($P$3:$P$89="○", ROW($P$3:$P$89)-ROW($P$3)+1), ROW(C95)), COLUMNS($Q$3:S97)), "")</f>
        <v/>
      </c>
      <c r="T199" s="223" t="str">
        <f t="array" ref="T199">IFERROR(INDEX($Q$3:$U$89, SMALL(IF($P$3:$P$89="○", ROW($P$3:$P$89)-ROW($P$3)+1), ROW(D95)), COLUMNS($Q$3:T97)), "")</f>
        <v/>
      </c>
      <c r="U199" s="223" t="str">
        <f t="array" ref="U199">IFERROR(INDEX($Q$3:$U$89, SMALL(IF($P$3:$P$89="○", ROW($P$3:$P$89)-ROW($P$3)+1), ROW(E95)), COLUMNS($Q$3:U97)), "")</f>
        <v/>
      </c>
    </row>
    <row r="200" spans="16:21" x14ac:dyDescent="0.15">
      <c r="P200" s="208"/>
      <c r="Q200" s="223" t="str">
        <f t="array" ref="Q200">IFERROR(INDEX($Q$3:$U$89, SMALL(IF($P$3:$P$89="○", ROW($P$3:$P$89)-ROW($P$3)+1), ROW(A96)), COLUMNS($Q$3:Q98)), "")</f>
        <v/>
      </c>
      <c r="R200" s="223" t="str">
        <f t="array" ref="R200">IFERROR(INDEX($Q$3:$U$89, SMALL(IF($P$3:$P$89="○", ROW($P$3:$P$89)-ROW($P$3)+1), ROW(B96)), COLUMNS($Q$3:R98)), "")</f>
        <v/>
      </c>
      <c r="S200" s="223" t="str">
        <f t="array" ref="S200">IFERROR(INDEX($Q$3:$U$89, SMALL(IF($P$3:$P$89="○", ROW($P$3:$P$89)-ROW($P$3)+1), ROW(C96)), COLUMNS($Q$3:S98)), "")</f>
        <v/>
      </c>
      <c r="T200" s="223" t="str">
        <f t="array" ref="T200">IFERROR(INDEX($Q$3:$U$89, SMALL(IF($P$3:$P$89="○", ROW($P$3:$P$89)-ROW($P$3)+1), ROW(D96)), COLUMNS($Q$3:T98)), "")</f>
        <v/>
      </c>
      <c r="U200" s="223" t="str">
        <f t="array" ref="U200">IFERROR(INDEX($Q$3:$U$89, SMALL(IF($P$3:$P$89="○", ROW($P$3:$P$89)-ROW($P$3)+1), ROW(E96)), COLUMNS($Q$3:U98)), "")</f>
        <v/>
      </c>
    </row>
    <row r="201" spans="16:21" x14ac:dyDescent="0.15">
      <c r="P201" s="208"/>
      <c r="Q201" s="223" t="str">
        <f t="array" ref="Q201">IFERROR(INDEX($Q$3:$U$89, SMALL(IF($P$3:$P$89="○", ROW($P$3:$P$89)-ROW($P$3)+1), ROW(A97)), COLUMNS($Q$3:Q99)), "")</f>
        <v/>
      </c>
      <c r="R201" s="223" t="str">
        <f t="array" ref="R201">IFERROR(INDEX($Q$3:$U$89, SMALL(IF($P$3:$P$89="○", ROW($P$3:$P$89)-ROW($P$3)+1), ROW(B97)), COLUMNS($Q$3:R99)), "")</f>
        <v/>
      </c>
      <c r="S201" s="223" t="str">
        <f t="array" ref="S201">IFERROR(INDEX($Q$3:$U$89, SMALL(IF($P$3:$P$89="○", ROW($P$3:$P$89)-ROW($P$3)+1), ROW(C97)), COLUMNS($Q$3:S99)), "")</f>
        <v/>
      </c>
      <c r="T201" s="223" t="str">
        <f t="array" ref="T201">IFERROR(INDEX($Q$3:$U$89, SMALL(IF($P$3:$P$89="○", ROW($P$3:$P$89)-ROW($P$3)+1), ROW(D97)), COLUMNS($Q$3:T99)), "")</f>
        <v/>
      </c>
      <c r="U201" s="223" t="str">
        <f t="array" ref="U201">IFERROR(INDEX($Q$3:$U$89, SMALL(IF($P$3:$P$89="○", ROW($P$3:$P$89)-ROW($P$3)+1), ROW(E97)), COLUMNS($Q$3:U99)), "")</f>
        <v/>
      </c>
    </row>
    <row r="202" spans="16:21" x14ac:dyDescent="0.15">
      <c r="P202" s="208"/>
      <c r="Q202" s="223" t="str">
        <f t="array" ref="Q202">IFERROR(INDEX($Q$3:$U$89, SMALL(IF($P$3:$P$89="○", ROW($P$3:$P$89)-ROW($P$3)+1), ROW(A98)), COLUMNS($Q$3:Q100)), "")</f>
        <v/>
      </c>
      <c r="R202" s="223" t="str">
        <f t="array" ref="R202">IFERROR(INDEX($Q$3:$U$89, SMALL(IF($P$3:$P$89="○", ROW($P$3:$P$89)-ROW($P$3)+1), ROW(B98)), COLUMNS($Q$3:R100)), "")</f>
        <v/>
      </c>
      <c r="S202" s="223" t="str">
        <f t="array" ref="S202">IFERROR(INDEX($Q$3:$U$89, SMALL(IF($P$3:$P$89="○", ROW($P$3:$P$89)-ROW($P$3)+1), ROW(C98)), COLUMNS($Q$3:S100)), "")</f>
        <v/>
      </c>
      <c r="T202" s="223" t="str">
        <f t="array" ref="T202">IFERROR(INDEX($Q$3:$U$89, SMALL(IF($P$3:$P$89="○", ROW($P$3:$P$89)-ROW($P$3)+1), ROW(D98)), COLUMNS($Q$3:T100)), "")</f>
        <v/>
      </c>
      <c r="U202" s="223" t="str">
        <f t="array" ref="U202">IFERROR(INDEX($Q$3:$U$89, SMALL(IF($P$3:$P$89="○", ROW($P$3:$P$89)-ROW($P$3)+1), ROW(E98)), COLUMNS($Q$3:U100)), "")</f>
        <v/>
      </c>
    </row>
    <row r="203" spans="16:21" x14ac:dyDescent="0.15">
      <c r="P203" s="208"/>
      <c r="Q203" s="223" t="str">
        <f t="array" ref="Q203">IFERROR(INDEX($Q$3:$U$89, SMALL(IF($P$3:$P$89="○", ROW($P$3:$P$89)-ROW($P$3)+1), ROW(A99)), COLUMNS($Q$3:Q101)), "")</f>
        <v/>
      </c>
      <c r="R203" s="223" t="str">
        <f t="array" ref="R203">IFERROR(INDEX($Q$3:$U$89, SMALL(IF($P$3:$P$89="○", ROW($P$3:$P$89)-ROW($P$3)+1), ROW(B99)), COLUMNS($Q$3:R101)), "")</f>
        <v/>
      </c>
      <c r="S203" s="223" t="str">
        <f t="array" ref="S203">IFERROR(INDEX($Q$3:$U$89, SMALL(IF($P$3:$P$89="○", ROW($P$3:$P$89)-ROW($P$3)+1), ROW(C99)), COLUMNS($Q$3:S101)), "")</f>
        <v/>
      </c>
      <c r="T203" s="223" t="str">
        <f t="array" ref="T203">IFERROR(INDEX($Q$3:$U$89, SMALL(IF($P$3:$P$89="○", ROW($P$3:$P$89)-ROW($P$3)+1), ROW(D99)), COLUMNS($Q$3:T101)), "")</f>
        <v/>
      </c>
      <c r="U203" s="223" t="str">
        <f t="array" ref="U203">IFERROR(INDEX($Q$3:$U$89, SMALL(IF($P$3:$P$89="○", ROW($P$3:$P$89)-ROW($P$3)+1), ROW(E99)), COLUMNS($Q$3:U101)), "")</f>
        <v/>
      </c>
    </row>
    <row r="204" spans="16:21" x14ac:dyDescent="0.15">
      <c r="P204" s="208"/>
      <c r="Q204" s="223" t="str">
        <f t="array" ref="Q204">IFERROR(INDEX($Q$3:$U$89, SMALL(IF($P$3:$P$89="○", ROW($P$3:$P$89)-ROW($P$3)+1), ROW(A100)), COLUMNS($Q$3:Q102)), "")</f>
        <v/>
      </c>
      <c r="R204" s="223" t="str">
        <f t="array" ref="R204">IFERROR(INDEX($Q$3:$U$89, SMALL(IF($P$3:$P$89="○", ROW($P$3:$P$89)-ROW($P$3)+1), ROW(B100)), COLUMNS($Q$3:R102)), "")</f>
        <v/>
      </c>
      <c r="S204" s="223" t="str">
        <f t="array" ref="S204">IFERROR(INDEX($Q$3:$U$89, SMALL(IF($P$3:$P$89="○", ROW($P$3:$P$89)-ROW($P$3)+1), ROW(C100)), COLUMNS($Q$3:S102)), "")</f>
        <v/>
      </c>
      <c r="T204" s="223" t="str">
        <f t="array" ref="T204">IFERROR(INDEX($Q$3:$U$89, SMALL(IF($P$3:$P$89="○", ROW($P$3:$P$89)-ROW($P$3)+1), ROW(D100)), COLUMNS($Q$3:T102)), "")</f>
        <v/>
      </c>
      <c r="U204" s="223" t="str">
        <f t="array" ref="U204">IFERROR(INDEX($Q$3:$U$89, SMALL(IF($P$3:$P$89="○", ROW($P$3:$P$89)-ROW($P$3)+1), ROW(E100)), COLUMNS($Q$3:U102)), "")</f>
        <v/>
      </c>
    </row>
    <row r="205" spans="16:21" x14ac:dyDescent="0.15">
      <c r="P205" s="208"/>
      <c r="Q205" s="223" t="str">
        <f t="array" ref="Q205">IFERROR(INDEX($Q$3:$U$89, SMALL(IF($P$3:$P$89="○", ROW($P$3:$P$89)-ROW($P$3)+1), ROW(A101)), COLUMNS($Q$3:Q103)), "")</f>
        <v/>
      </c>
      <c r="R205" s="223" t="str">
        <f t="array" ref="R205">IFERROR(INDEX($Q$3:$U$89, SMALL(IF($P$3:$P$89="○", ROW($P$3:$P$89)-ROW($P$3)+1), ROW(B101)), COLUMNS($Q$3:R103)), "")</f>
        <v/>
      </c>
      <c r="S205" s="223" t="str">
        <f t="array" ref="S205">IFERROR(INDEX($Q$3:$U$89, SMALL(IF($P$3:$P$89="○", ROW($P$3:$P$89)-ROW($P$3)+1), ROW(C101)), COLUMNS($Q$3:S103)), "")</f>
        <v/>
      </c>
      <c r="T205" s="223" t="str">
        <f t="array" ref="T205">IFERROR(INDEX($Q$3:$U$89, SMALL(IF($P$3:$P$89="○", ROW($P$3:$P$89)-ROW($P$3)+1), ROW(D101)), COLUMNS($Q$3:T103)), "")</f>
        <v/>
      </c>
      <c r="U205" s="223" t="str">
        <f t="array" ref="U205">IFERROR(INDEX($Q$3:$U$89, SMALL(IF($P$3:$P$89="○", ROW($P$3:$P$89)-ROW($P$3)+1), ROW(E101)), COLUMNS($Q$3:U103)), "")</f>
        <v/>
      </c>
    </row>
    <row r="206" spans="16:21" x14ac:dyDescent="0.15">
      <c r="P206" s="208"/>
      <c r="Q206" s="223" t="str">
        <f t="array" ref="Q206">IFERROR(INDEX($Q$3:$U$89, SMALL(IF($P$3:$P$89="○", ROW($P$3:$P$89)-ROW($P$3)+1), ROW(A102)), COLUMNS($Q$3:Q104)), "")</f>
        <v/>
      </c>
      <c r="R206" s="223" t="str">
        <f t="array" ref="R206">IFERROR(INDEX($Q$3:$U$89, SMALL(IF($P$3:$P$89="○", ROW($P$3:$P$89)-ROW($P$3)+1), ROW(B102)), COLUMNS($Q$3:R104)), "")</f>
        <v/>
      </c>
      <c r="S206" s="223" t="str">
        <f t="array" ref="S206">IFERROR(INDEX($Q$3:$U$89, SMALL(IF($P$3:$P$89="○", ROW($P$3:$P$89)-ROW($P$3)+1), ROW(C102)), COLUMNS($Q$3:S104)), "")</f>
        <v/>
      </c>
      <c r="T206" s="223" t="str">
        <f t="array" ref="T206">IFERROR(INDEX($Q$3:$U$89, SMALL(IF($P$3:$P$89="○", ROW($P$3:$P$89)-ROW($P$3)+1), ROW(D102)), COLUMNS($Q$3:T104)), "")</f>
        <v/>
      </c>
      <c r="U206" s="223" t="str">
        <f t="array" ref="U206">IFERROR(INDEX($Q$3:$U$89, SMALL(IF($P$3:$P$89="○", ROW($P$3:$P$89)-ROW($P$3)+1), ROW(E102)), COLUMNS($Q$3:U104)), "")</f>
        <v/>
      </c>
    </row>
    <row r="207" spans="16:21" x14ac:dyDescent="0.15">
      <c r="P207" s="208"/>
      <c r="Q207" s="223" t="str">
        <f t="array" ref="Q207">IFERROR(INDEX($Q$3:$U$89, SMALL(IF($P$3:$P$89="○", ROW($P$3:$P$89)-ROW($P$3)+1), ROW(A103)), COLUMNS($Q$3:Q105)), "")</f>
        <v/>
      </c>
      <c r="R207" s="223" t="str">
        <f t="array" ref="R207">IFERROR(INDEX($Q$3:$U$89, SMALL(IF($P$3:$P$89="○", ROW($P$3:$P$89)-ROW($P$3)+1), ROW(B103)), COLUMNS($Q$3:R105)), "")</f>
        <v/>
      </c>
      <c r="S207" s="223" t="str">
        <f t="array" ref="S207">IFERROR(INDEX($Q$3:$U$89, SMALL(IF($P$3:$P$89="○", ROW($P$3:$P$89)-ROW($P$3)+1), ROW(C103)), COLUMNS($Q$3:S105)), "")</f>
        <v/>
      </c>
      <c r="T207" s="223" t="str">
        <f t="array" ref="T207">IFERROR(INDEX($Q$3:$U$89, SMALL(IF($P$3:$P$89="○", ROW($P$3:$P$89)-ROW($P$3)+1), ROW(D103)), COLUMNS($Q$3:T105)), "")</f>
        <v/>
      </c>
      <c r="U207" s="223" t="str">
        <f t="array" ref="U207">IFERROR(INDEX($Q$3:$U$89, SMALL(IF($P$3:$P$89="○", ROW($P$3:$P$89)-ROW($P$3)+1), ROW(E103)), COLUMNS($Q$3:U105)), "")</f>
        <v/>
      </c>
    </row>
    <row r="208" spans="16:21" x14ac:dyDescent="0.15">
      <c r="P208" s="208"/>
      <c r="Q208" s="223" t="str">
        <f t="array" ref="Q208">IFERROR(INDEX($Q$3:$U$89, SMALL(IF($P$3:$P$89="○", ROW($P$3:$P$89)-ROW($P$3)+1), ROW(A104)), COLUMNS($Q$3:Q106)), "")</f>
        <v/>
      </c>
      <c r="R208" s="223" t="str">
        <f t="array" ref="R208">IFERROR(INDEX($Q$3:$U$89, SMALL(IF($P$3:$P$89="○", ROW($P$3:$P$89)-ROW($P$3)+1), ROW(B104)), COLUMNS($Q$3:R106)), "")</f>
        <v/>
      </c>
      <c r="S208" s="223" t="str">
        <f t="array" ref="S208">IFERROR(INDEX($Q$3:$U$89, SMALL(IF($P$3:$P$89="○", ROW($P$3:$P$89)-ROW($P$3)+1), ROW(C104)), COLUMNS($Q$3:S106)), "")</f>
        <v/>
      </c>
      <c r="T208" s="223" t="str">
        <f t="array" ref="T208">IFERROR(INDEX($Q$3:$U$89, SMALL(IF($P$3:$P$89="○", ROW($P$3:$P$89)-ROW($P$3)+1), ROW(D104)), COLUMNS($Q$3:T106)), "")</f>
        <v/>
      </c>
      <c r="U208" s="223" t="str">
        <f t="array" ref="U208">IFERROR(INDEX($Q$3:$U$89, SMALL(IF($P$3:$P$89="○", ROW($P$3:$P$89)-ROW($P$3)+1), ROW(E104)), COLUMNS($Q$3:U106)), "")</f>
        <v/>
      </c>
    </row>
    <row r="209" spans="16:21" x14ac:dyDescent="0.15">
      <c r="P209" s="208"/>
      <c r="Q209" s="223" t="str">
        <f t="array" ref="Q209">IFERROR(INDEX($Q$3:$U$89, SMALL(IF($P$3:$P$89="○", ROW($P$3:$P$89)-ROW($P$3)+1), ROW(A105)), COLUMNS($Q$3:Q107)), "")</f>
        <v/>
      </c>
      <c r="R209" s="223" t="str">
        <f t="array" ref="R209">IFERROR(INDEX($Q$3:$U$89, SMALL(IF($P$3:$P$89="○", ROW($P$3:$P$89)-ROW($P$3)+1), ROW(B105)), COLUMNS($Q$3:R107)), "")</f>
        <v/>
      </c>
      <c r="S209" s="223" t="str">
        <f t="array" ref="S209">IFERROR(INDEX($Q$3:$U$89, SMALL(IF($P$3:$P$89="○", ROW($P$3:$P$89)-ROW($P$3)+1), ROW(C105)), COLUMNS($Q$3:S107)), "")</f>
        <v/>
      </c>
      <c r="T209" s="223" t="str">
        <f t="array" ref="T209">IFERROR(INDEX($Q$3:$U$89, SMALL(IF($P$3:$P$89="○", ROW($P$3:$P$89)-ROW($P$3)+1), ROW(D105)), COLUMNS($Q$3:T107)), "")</f>
        <v/>
      </c>
      <c r="U209" s="223" t="str">
        <f t="array" ref="U209">IFERROR(INDEX($Q$3:$U$89, SMALL(IF($P$3:$P$89="○", ROW($P$3:$P$89)-ROW($P$3)+1), ROW(E105)), COLUMNS($Q$3:U107)), "")</f>
        <v/>
      </c>
    </row>
    <row r="210" spans="16:21" x14ac:dyDescent="0.15">
      <c r="P210" s="208"/>
      <c r="Q210" s="223" t="str">
        <f t="array" ref="Q210">IFERROR(INDEX($Q$3:$U$89, SMALL(IF($P$3:$P$89="○", ROW($P$3:$P$89)-ROW($P$3)+1), ROW(A106)), COLUMNS($Q$3:Q108)), "")</f>
        <v/>
      </c>
      <c r="R210" s="223" t="str">
        <f t="array" ref="R210">IFERROR(INDEX($Q$3:$U$89, SMALL(IF($P$3:$P$89="○", ROW($P$3:$P$89)-ROW($P$3)+1), ROW(B106)), COLUMNS($Q$3:R108)), "")</f>
        <v/>
      </c>
      <c r="S210" s="223" t="str">
        <f t="array" ref="S210">IFERROR(INDEX($Q$3:$U$89, SMALL(IF($P$3:$P$89="○", ROW($P$3:$P$89)-ROW($P$3)+1), ROW(C106)), COLUMNS($Q$3:S108)), "")</f>
        <v/>
      </c>
      <c r="T210" s="223" t="str">
        <f t="array" ref="T210">IFERROR(INDEX($Q$3:$U$89, SMALL(IF($P$3:$P$89="○", ROW($P$3:$P$89)-ROW($P$3)+1), ROW(D106)), COLUMNS($Q$3:T108)), "")</f>
        <v/>
      </c>
      <c r="U210" s="223" t="str">
        <f t="array" ref="U210">IFERROR(INDEX($Q$3:$U$89, SMALL(IF($P$3:$P$89="○", ROW($P$3:$P$89)-ROW($P$3)+1), ROW(E106)), COLUMNS($Q$3:U108)), "")</f>
        <v/>
      </c>
    </row>
    <row r="211" spans="16:21" x14ac:dyDescent="0.15">
      <c r="P211" s="208"/>
      <c r="Q211" s="223" t="str">
        <f t="array" ref="Q211">IFERROR(INDEX($Q$3:$U$89, SMALL(IF($P$3:$P$89="○", ROW($P$3:$P$89)-ROW($P$3)+1), ROW(A107)), COLUMNS($Q$3:Q109)), "")</f>
        <v/>
      </c>
      <c r="R211" s="223" t="str">
        <f t="array" ref="R211">IFERROR(INDEX($Q$3:$U$89, SMALL(IF($P$3:$P$89="○", ROW($P$3:$P$89)-ROW($P$3)+1), ROW(B107)), COLUMNS($Q$3:R109)), "")</f>
        <v/>
      </c>
      <c r="S211" s="223" t="str">
        <f t="array" ref="S211">IFERROR(INDEX($Q$3:$U$89, SMALL(IF($P$3:$P$89="○", ROW($P$3:$P$89)-ROW($P$3)+1), ROW(C107)), COLUMNS($Q$3:S109)), "")</f>
        <v/>
      </c>
      <c r="T211" s="223" t="str">
        <f t="array" ref="T211">IFERROR(INDEX($Q$3:$U$89, SMALL(IF($P$3:$P$89="○", ROW($P$3:$P$89)-ROW($P$3)+1), ROW(D107)), COLUMNS($Q$3:T109)), "")</f>
        <v/>
      </c>
      <c r="U211" s="223" t="str">
        <f t="array" ref="U211">IFERROR(INDEX($Q$3:$U$89, SMALL(IF($P$3:$P$89="○", ROW($P$3:$P$89)-ROW($P$3)+1), ROW(E107)), COLUMNS($Q$3:U109)), "")</f>
        <v/>
      </c>
    </row>
    <row r="212" spans="16:21" x14ac:dyDescent="0.15">
      <c r="P212" s="208"/>
      <c r="Q212" s="223" t="str">
        <f t="array" ref="Q212">IFERROR(INDEX($Q$3:$U$89, SMALL(IF($P$3:$P$89="○", ROW($P$3:$P$89)-ROW($P$3)+1), ROW(A108)), COLUMNS($Q$3:Q110)), "")</f>
        <v/>
      </c>
      <c r="R212" s="223" t="str">
        <f t="array" ref="R212">IFERROR(INDEX($Q$3:$U$89, SMALL(IF($P$3:$P$89="○", ROW($P$3:$P$89)-ROW($P$3)+1), ROW(B108)), COLUMNS($Q$3:R110)), "")</f>
        <v/>
      </c>
      <c r="S212" s="223" t="str">
        <f t="array" ref="S212">IFERROR(INDEX($Q$3:$U$89, SMALL(IF($P$3:$P$89="○", ROW($P$3:$P$89)-ROW($P$3)+1), ROW(C108)), COLUMNS($Q$3:S110)), "")</f>
        <v/>
      </c>
      <c r="T212" s="223" t="str">
        <f t="array" ref="T212">IFERROR(INDEX($Q$3:$U$89, SMALL(IF($P$3:$P$89="○", ROW($P$3:$P$89)-ROW($P$3)+1), ROW(D108)), COLUMNS($Q$3:T110)), "")</f>
        <v/>
      </c>
      <c r="U212" s="223" t="str">
        <f t="array" ref="U212">IFERROR(INDEX($Q$3:$U$89, SMALL(IF($P$3:$P$89="○", ROW($P$3:$P$89)-ROW($P$3)+1), ROW(E108)), COLUMNS($Q$3:U110)), "")</f>
        <v/>
      </c>
    </row>
    <row r="213" spans="16:21" x14ac:dyDescent="0.15">
      <c r="P213" s="208"/>
      <c r="Q213" s="223" t="str">
        <f t="array" ref="Q213">IFERROR(INDEX($Q$3:$U$89, SMALL(IF($P$3:$P$89="○", ROW($P$3:$P$89)-ROW($P$3)+1), ROW(A109)), COLUMNS($Q$3:Q111)), "")</f>
        <v/>
      </c>
      <c r="R213" s="223" t="str">
        <f t="array" ref="R213">IFERROR(INDEX($Q$3:$U$89, SMALL(IF($P$3:$P$89="○", ROW($P$3:$P$89)-ROW($P$3)+1), ROW(B109)), COLUMNS($Q$3:R111)), "")</f>
        <v/>
      </c>
      <c r="S213" s="223" t="str">
        <f t="array" ref="S213">IFERROR(INDEX($Q$3:$U$89, SMALL(IF($P$3:$P$89="○", ROW($P$3:$P$89)-ROW($P$3)+1), ROW(C109)), COLUMNS($Q$3:S111)), "")</f>
        <v/>
      </c>
      <c r="T213" s="223" t="str">
        <f t="array" ref="T213">IFERROR(INDEX($Q$3:$U$89, SMALL(IF($P$3:$P$89="○", ROW($P$3:$P$89)-ROW($P$3)+1), ROW(D109)), COLUMNS($Q$3:T111)), "")</f>
        <v/>
      </c>
      <c r="U213" s="223" t="str">
        <f t="array" ref="U213">IFERROR(INDEX($Q$3:$U$89, SMALL(IF($P$3:$P$89="○", ROW($P$3:$P$89)-ROW($P$3)+1), ROW(E109)), COLUMNS($Q$3:U111)), "")</f>
        <v/>
      </c>
    </row>
    <row r="214" spans="16:21" x14ac:dyDescent="0.15">
      <c r="P214" s="208"/>
      <c r="Q214" s="223" t="str">
        <f t="array" ref="Q214">IFERROR(INDEX($Q$3:$U$89, SMALL(IF($P$3:$P$89="○", ROW($P$3:$P$89)-ROW($P$3)+1), ROW(A110)), COLUMNS($Q$3:Q112)), "")</f>
        <v/>
      </c>
      <c r="R214" s="223" t="str">
        <f t="array" ref="R214">IFERROR(INDEX($Q$3:$U$89, SMALL(IF($P$3:$P$89="○", ROW($P$3:$P$89)-ROW($P$3)+1), ROW(B110)), COLUMNS($Q$3:R112)), "")</f>
        <v/>
      </c>
      <c r="S214" s="223" t="str">
        <f t="array" ref="S214">IFERROR(INDEX($Q$3:$U$89, SMALL(IF($P$3:$P$89="○", ROW($P$3:$P$89)-ROW($P$3)+1), ROW(C110)), COLUMNS($Q$3:S112)), "")</f>
        <v/>
      </c>
      <c r="T214" s="223" t="str">
        <f t="array" ref="T214">IFERROR(INDEX($Q$3:$U$89, SMALL(IF($P$3:$P$89="○", ROW($P$3:$P$89)-ROW($P$3)+1), ROW(D110)), COLUMNS($Q$3:T112)), "")</f>
        <v/>
      </c>
      <c r="U214" s="223" t="str">
        <f t="array" ref="U214">IFERROR(INDEX($Q$3:$U$89, SMALL(IF($P$3:$P$89="○", ROW($P$3:$P$89)-ROW($P$3)+1), ROW(E110)), COLUMNS($Q$3:U112)), "")</f>
        <v/>
      </c>
    </row>
    <row r="215" spans="16:21" x14ac:dyDescent="0.15">
      <c r="P215" s="208"/>
      <c r="Q215" s="223" t="str">
        <f t="array" ref="Q215">IFERROR(INDEX($Q$3:$U$89, SMALL(IF($P$3:$P$89="○", ROW($P$3:$P$89)-ROW($P$3)+1), ROW(A111)), COLUMNS($Q$3:Q113)), "")</f>
        <v/>
      </c>
      <c r="R215" s="223" t="str">
        <f t="array" ref="R215">IFERROR(INDEX($Q$3:$U$89, SMALL(IF($P$3:$P$89="○", ROW($P$3:$P$89)-ROW($P$3)+1), ROW(B111)), COLUMNS($Q$3:R113)), "")</f>
        <v/>
      </c>
      <c r="S215" s="223" t="str">
        <f t="array" ref="S215">IFERROR(INDEX($Q$3:$U$89, SMALL(IF($P$3:$P$89="○", ROW($P$3:$P$89)-ROW($P$3)+1), ROW(C111)), COLUMNS($Q$3:S113)), "")</f>
        <v/>
      </c>
      <c r="T215" s="223" t="str">
        <f t="array" ref="T215">IFERROR(INDEX($Q$3:$U$89, SMALL(IF($P$3:$P$89="○", ROW($P$3:$P$89)-ROW($P$3)+1), ROW(D111)), COLUMNS($Q$3:T113)), "")</f>
        <v/>
      </c>
      <c r="U215" s="223" t="str">
        <f t="array" ref="U215">IFERROR(INDEX($Q$3:$U$89, SMALL(IF($P$3:$P$89="○", ROW($P$3:$P$89)-ROW($P$3)+1), ROW(E111)), COLUMNS($Q$3:U113)), "")</f>
        <v/>
      </c>
    </row>
    <row r="216" spans="16:21" x14ac:dyDescent="0.15">
      <c r="P216" s="208"/>
      <c r="Q216" s="223" t="str">
        <f t="array" ref="Q216">IFERROR(INDEX($Q$3:$U$89, SMALL(IF($P$3:$P$89="○", ROW($P$3:$P$89)-ROW($P$3)+1), ROW(A112)), COLUMNS($Q$3:Q114)), "")</f>
        <v/>
      </c>
      <c r="R216" s="223" t="str">
        <f t="array" ref="R216">IFERROR(INDEX($Q$3:$U$89, SMALL(IF($P$3:$P$89="○", ROW($P$3:$P$89)-ROW($P$3)+1), ROW(B112)), COLUMNS($Q$3:R114)), "")</f>
        <v/>
      </c>
      <c r="S216" s="223" t="str">
        <f t="array" ref="S216">IFERROR(INDEX($Q$3:$U$89, SMALL(IF($P$3:$P$89="○", ROW($P$3:$P$89)-ROW($P$3)+1), ROW(C112)), COLUMNS($Q$3:S114)), "")</f>
        <v/>
      </c>
      <c r="T216" s="223" t="str">
        <f t="array" ref="T216">IFERROR(INDEX($Q$3:$U$89, SMALL(IF($P$3:$P$89="○", ROW($P$3:$P$89)-ROW($P$3)+1), ROW(D112)), COLUMNS($Q$3:T114)), "")</f>
        <v/>
      </c>
      <c r="U216" s="223" t="str">
        <f t="array" ref="U216">IFERROR(INDEX($Q$3:$U$89, SMALL(IF($P$3:$P$89="○", ROW($P$3:$P$89)-ROW($P$3)+1), ROW(E112)), COLUMNS($Q$3:U114)), "")</f>
        <v/>
      </c>
    </row>
    <row r="217" spans="16:21" x14ac:dyDescent="0.15">
      <c r="P217" s="208"/>
      <c r="Q217" s="223" t="str">
        <f t="array" ref="Q217">IFERROR(INDEX($Q$3:$U$89, SMALL(IF($P$3:$P$89="○", ROW($P$3:$P$89)-ROW($P$3)+1), ROW(A113)), COLUMNS($Q$3:Q115)), "")</f>
        <v/>
      </c>
      <c r="R217" s="223" t="str">
        <f t="array" ref="R217">IFERROR(INDEX($Q$3:$U$89, SMALL(IF($P$3:$P$89="○", ROW($P$3:$P$89)-ROW($P$3)+1), ROW(B113)), COLUMNS($Q$3:R115)), "")</f>
        <v/>
      </c>
      <c r="S217" s="223" t="str">
        <f t="array" ref="S217">IFERROR(INDEX($Q$3:$U$89, SMALL(IF($P$3:$P$89="○", ROW($P$3:$P$89)-ROW($P$3)+1), ROW(C113)), COLUMNS($Q$3:S115)), "")</f>
        <v/>
      </c>
      <c r="T217" s="223" t="str">
        <f t="array" ref="T217">IFERROR(INDEX($Q$3:$U$89, SMALL(IF($P$3:$P$89="○", ROW($P$3:$P$89)-ROW($P$3)+1), ROW(D113)), COLUMNS($Q$3:T115)), "")</f>
        <v/>
      </c>
      <c r="U217" s="223" t="str">
        <f t="array" ref="U217">IFERROR(INDEX($Q$3:$U$89, SMALL(IF($P$3:$P$89="○", ROW($P$3:$P$89)-ROW($P$3)+1), ROW(E113)), COLUMNS($Q$3:U115)), "")</f>
        <v/>
      </c>
    </row>
    <row r="218" spans="16:21" x14ac:dyDescent="0.15">
      <c r="P218" s="208"/>
      <c r="Q218" s="223" t="str">
        <f t="array" ref="Q218">IFERROR(INDEX($Q$3:$U$89, SMALL(IF($P$3:$P$89="○", ROW($P$3:$P$89)-ROW($P$3)+1), ROW(A114)), COLUMNS($Q$3:Q116)), "")</f>
        <v/>
      </c>
      <c r="R218" s="223" t="str">
        <f t="array" ref="R218">IFERROR(INDEX($Q$3:$U$89, SMALL(IF($P$3:$P$89="○", ROW($P$3:$P$89)-ROW($P$3)+1), ROW(B114)), COLUMNS($Q$3:R116)), "")</f>
        <v/>
      </c>
      <c r="S218" s="223" t="str">
        <f t="array" ref="S218">IFERROR(INDEX($Q$3:$U$89, SMALL(IF($P$3:$P$89="○", ROW($P$3:$P$89)-ROW($P$3)+1), ROW(C114)), COLUMNS($Q$3:S116)), "")</f>
        <v/>
      </c>
      <c r="T218" s="223" t="str">
        <f t="array" ref="T218">IFERROR(INDEX($Q$3:$U$89, SMALL(IF($P$3:$P$89="○", ROW($P$3:$P$89)-ROW($P$3)+1), ROW(D114)), COLUMNS($Q$3:T116)), "")</f>
        <v/>
      </c>
      <c r="U218" s="223" t="str">
        <f t="array" ref="U218">IFERROR(INDEX($Q$3:$U$89, SMALL(IF($P$3:$P$89="○", ROW($P$3:$P$89)-ROW($P$3)+1), ROW(E114)), COLUMNS($Q$3:U116)), "")</f>
        <v/>
      </c>
    </row>
    <row r="219" spans="16:21" x14ac:dyDescent="0.15">
      <c r="P219" s="208"/>
      <c r="Q219" s="223" t="str">
        <f t="array" ref="Q219">IFERROR(INDEX($Q$3:$U$89, SMALL(IF($P$3:$P$89="○", ROW($P$3:$P$89)-ROW($P$3)+1), ROW(A115)), COLUMNS($Q$3:Q117)), "")</f>
        <v/>
      </c>
      <c r="R219" s="223" t="str">
        <f t="array" ref="R219">IFERROR(INDEX($Q$3:$U$89, SMALL(IF($P$3:$P$89="○", ROW($P$3:$P$89)-ROW($P$3)+1), ROW(B115)), COLUMNS($Q$3:R117)), "")</f>
        <v/>
      </c>
      <c r="S219" s="223" t="str">
        <f t="array" ref="S219">IFERROR(INDEX($Q$3:$U$89, SMALL(IF($P$3:$P$89="○", ROW($P$3:$P$89)-ROW($P$3)+1), ROW(C115)), COLUMNS($Q$3:S117)), "")</f>
        <v/>
      </c>
      <c r="T219" s="223" t="str">
        <f t="array" ref="T219">IFERROR(INDEX($Q$3:$U$89, SMALL(IF($P$3:$P$89="○", ROW($P$3:$P$89)-ROW($P$3)+1), ROW(D115)), COLUMNS($Q$3:T117)), "")</f>
        <v/>
      </c>
      <c r="U219" s="223" t="str">
        <f t="array" ref="U219">IFERROR(INDEX($Q$3:$U$89, SMALL(IF($P$3:$P$89="○", ROW($P$3:$P$89)-ROW($P$3)+1), ROW(E115)), COLUMNS($Q$3:U117)), "")</f>
        <v/>
      </c>
    </row>
    <row r="220" spans="16:21" x14ac:dyDescent="0.15">
      <c r="P220" s="208"/>
      <c r="Q220" s="223" t="str">
        <f t="array" ref="Q220">IFERROR(INDEX($Q$3:$U$89, SMALL(IF($P$3:$P$89="○", ROW($P$3:$P$89)-ROW($P$3)+1), ROW(A116)), COLUMNS($Q$3:Q118)), "")</f>
        <v/>
      </c>
      <c r="R220" s="223" t="str">
        <f t="array" ref="R220">IFERROR(INDEX($Q$3:$U$89, SMALL(IF($P$3:$P$89="○", ROW($P$3:$P$89)-ROW($P$3)+1), ROW(B116)), COLUMNS($Q$3:R118)), "")</f>
        <v/>
      </c>
      <c r="S220" s="223" t="str">
        <f t="array" ref="S220">IFERROR(INDEX($Q$3:$U$89, SMALL(IF($P$3:$P$89="○", ROW($P$3:$P$89)-ROW($P$3)+1), ROW(C116)), COLUMNS($Q$3:S118)), "")</f>
        <v/>
      </c>
      <c r="T220" s="223" t="str">
        <f t="array" ref="T220">IFERROR(INDEX($Q$3:$U$89, SMALL(IF($P$3:$P$89="○", ROW($P$3:$P$89)-ROW($P$3)+1), ROW(D116)), COLUMNS($Q$3:T118)), "")</f>
        <v/>
      </c>
      <c r="U220" s="223" t="str">
        <f t="array" ref="U220">IFERROR(INDEX($Q$3:$U$89, SMALL(IF($P$3:$P$89="○", ROW($P$3:$P$89)-ROW($P$3)+1), ROW(E116)), COLUMNS($Q$3:U118)), "")</f>
        <v/>
      </c>
    </row>
    <row r="221" spans="16:21" x14ac:dyDescent="0.15">
      <c r="P221" s="208"/>
      <c r="Q221" s="223" t="str">
        <f t="array" ref="Q221">IFERROR(INDEX($Q$3:$U$89, SMALL(IF($P$3:$P$89="○", ROW($P$3:$P$89)-ROW($P$3)+1), ROW(A117)), COLUMNS($Q$3:Q119)), "")</f>
        <v/>
      </c>
      <c r="R221" s="223" t="str">
        <f t="array" ref="R221">IFERROR(INDEX($Q$3:$U$89, SMALL(IF($P$3:$P$89="○", ROW($P$3:$P$89)-ROW($P$3)+1), ROW(B117)), COLUMNS($Q$3:R119)), "")</f>
        <v/>
      </c>
      <c r="S221" s="223" t="str">
        <f t="array" ref="S221">IFERROR(INDEX($Q$3:$U$89, SMALL(IF($P$3:$P$89="○", ROW($P$3:$P$89)-ROW($P$3)+1), ROW(C117)), COLUMNS($Q$3:S119)), "")</f>
        <v/>
      </c>
      <c r="T221" s="223" t="str">
        <f t="array" ref="T221">IFERROR(INDEX($Q$3:$U$89, SMALL(IF($P$3:$P$89="○", ROW($P$3:$P$89)-ROW($P$3)+1), ROW(D117)), COLUMNS($Q$3:T119)), "")</f>
        <v/>
      </c>
      <c r="U221" s="223" t="str">
        <f t="array" ref="U221">IFERROR(INDEX($Q$3:$U$89, SMALL(IF($P$3:$P$89="○", ROW($P$3:$P$89)-ROW($P$3)+1), ROW(E117)), COLUMNS($Q$3:U119)), "")</f>
        <v/>
      </c>
    </row>
    <row r="222" spans="16:21" x14ac:dyDescent="0.15">
      <c r="P222" s="208"/>
      <c r="Q222" s="223" t="str">
        <f t="array" ref="Q222">IFERROR(INDEX($Q$3:$U$89, SMALL(IF($P$3:$P$89="○", ROW($P$3:$P$89)-ROW($P$3)+1), ROW(A118)), COLUMNS($Q$3:Q120)), "")</f>
        <v/>
      </c>
      <c r="R222" s="223" t="str">
        <f t="array" ref="R222">IFERROR(INDEX($Q$3:$U$89, SMALL(IF($P$3:$P$89="○", ROW($P$3:$P$89)-ROW($P$3)+1), ROW(B118)), COLUMNS($Q$3:R120)), "")</f>
        <v/>
      </c>
      <c r="S222" s="223" t="str">
        <f t="array" ref="S222">IFERROR(INDEX($Q$3:$U$89, SMALL(IF($P$3:$P$89="○", ROW($P$3:$P$89)-ROW($P$3)+1), ROW(C118)), COLUMNS($Q$3:S120)), "")</f>
        <v/>
      </c>
      <c r="T222" s="223" t="str">
        <f t="array" ref="T222">IFERROR(INDEX($Q$3:$U$89, SMALL(IF($P$3:$P$89="○", ROW($P$3:$P$89)-ROW($P$3)+1), ROW(D118)), COLUMNS($Q$3:T120)), "")</f>
        <v/>
      </c>
      <c r="U222" s="223" t="str">
        <f t="array" ref="U222">IFERROR(INDEX($Q$3:$U$89, SMALL(IF($P$3:$P$89="○", ROW($P$3:$P$89)-ROW($P$3)+1), ROW(E118)), COLUMNS($Q$3:U120)), "")</f>
        <v/>
      </c>
    </row>
    <row r="223" spans="16:21" x14ac:dyDescent="0.15">
      <c r="P223" s="208"/>
      <c r="Q223" s="223" t="str">
        <f t="array" ref="Q223">IFERROR(INDEX($Q$3:$U$89, SMALL(IF($P$3:$P$89="○", ROW($P$3:$P$89)-ROW($P$3)+1), ROW(A119)), COLUMNS($Q$3:Q121)), "")</f>
        <v/>
      </c>
      <c r="R223" s="223" t="str">
        <f t="array" ref="R223">IFERROR(INDEX($Q$3:$U$89, SMALL(IF($P$3:$P$89="○", ROW($P$3:$P$89)-ROW($P$3)+1), ROW(B119)), COLUMNS($Q$3:R121)), "")</f>
        <v/>
      </c>
      <c r="S223" s="223" t="str">
        <f t="array" ref="S223">IFERROR(INDEX($Q$3:$U$89, SMALL(IF($P$3:$P$89="○", ROW($P$3:$P$89)-ROW($P$3)+1), ROW(C119)), COLUMNS($Q$3:S121)), "")</f>
        <v/>
      </c>
      <c r="T223" s="223" t="str">
        <f t="array" ref="T223">IFERROR(INDEX($Q$3:$U$89, SMALL(IF($P$3:$P$89="○", ROW($P$3:$P$89)-ROW($P$3)+1), ROW(D119)), COLUMNS($Q$3:T121)), "")</f>
        <v/>
      </c>
      <c r="U223" s="223" t="str">
        <f t="array" ref="U223">IFERROR(INDEX($Q$3:$U$89, SMALL(IF($P$3:$P$89="○", ROW($P$3:$P$89)-ROW($P$3)+1), ROW(E119)), COLUMNS($Q$3:U121)), "")</f>
        <v/>
      </c>
    </row>
    <row r="224" spans="16:21" x14ac:dyDescent="0.15">
      <c r="P224" s="208"/>
      <c r="Q224" s="223" t="str">
        <f t="array" ref="Q224">IFERROR(INDEX($Q$3:$U$89, SMALL(IF($P$3:$P$89="○", ROW($P$3:$P$89)-ROW($P$3)+1), ROW(A120)), COLUMNS($Q$3:Q122)), "")</f>
        <v/>
      </c>
      <c r="R224" s="223" t="str">
        <f t="array" ref="R224">IFERROR(INDEX($Q$3:$U$89, SMALL(IF($P$3:$P$89="○", ROW($P$3:$P$89)-ROW($P$3)+1), ROW(B120)), COLUMNS($Q$3:R122)), "")</f>
        <v/>
      </c>
      <c r="S224" s="223" t="str">
        <f t="array" ref="S224">IFERROR(INDEX($Q$3:$U$89, SMALL(IF($P$3:$P$89="○", ROW($P$3:$P$89)-ROW($P$3)+1), ROW(C120)), COLUMNS($Q$3:S122)), "")</f>
        <v/>
      </c>
      <c r="T224" s="223" t="str">
        <f t="array" ref="T224">IFERROR(INDEX($Q$3:$U$89, SMALL(IF($P$3:$P$89="○", ROW($P$3:$P$89)-ROW($P$3)+1), ROW(D120)), COLUMNS($Q$3:T122)), "")</f>
        <v/>
      </c>
      <c r="U224" s="223" t="str">
        <f t="array" ref="U224">IFERROR(INDEX($Q$3:$U$89, SMALL(IF($P$3:$P$89="○", ROW($P$3:$P$89)-ROW($P$3)+1), ROW(E120)), COLUMNS($Q$3:U122)), "")</f>
        <v/>
      </c>
    </row>
    <row r="225" spans="16:21" x14ac:dyDescent="0.15">
      <c r="P225" s="208"/>
      <c r="Q225" s="223" t="str">
        <f t="array" ref="Q225">IFERROR(INDEX($Q$3:$U$89, SMALL(IF($P$3:$P$89="○", ROW($P$3:$P$89)-ROW($P$3)+1), ROW(A121)), COLUMNS($Q$3:Q123)), "")</f>
        <v/>
      </c>
      <c r="R225" s="223" t="str">
        <f t="array" ref="R225">IFERROR(INDEX($Q$3:$U$89, SMALL(IF($P$3:$P$89="○", ROW($P$3:$P$89)-ROW($P$3)+1), ROW(B121)), COLUMNS($Q$3:R123)), "")</f>
        <v/>
      </c>
      <c r="S225" s="223" t="str">
        <f t="array" ref="S225">IFERROR(INDEX($Q$3:$U$89, SMALL(IF($P$3:$P$89="○", ROW($P$3:$P$89)-ROW($P$3)+1), ROW(C121)), COLUMNS($Q$3:S123)), "")</f>
        <v/>
      </c>
      <c r="T225" s="223" t="str">
        <f t="array" ref="T225">IFERROR(INDEX($Q$3:$U$89, SMALL(IF($P$3:$P$89="○", ROW($P$3:$P$89)-ROW($P$3)+1), ROW(D121)), COLUMNS($Q$3:T123)), "")</f>
        <v/>
      </c>
      <c r="U225" s="223" t="str">
        <f t="array" ref="U225">IFERROR(INDEX($Q$3:$U$89, SMALL(IF($P$3:$P$89="○", ROW($P$3:$P$89)-ROW($P$3)+1), ROW(E121)), COLUMNS($Q$3:U123)), "")</f>
        <v/>
      </c>
    </row>
    <row r="226" spans="16:21" x14ac:dyDescent="0.15">
      <c r="P226" s="208"/>
      <c r="Q226" s="223" t="str">
        <f t="array" ref="Q226">IFERROR(INDEX($Q$3:$U$89, SMALL(IF($P$3:$P$89="○", ROW($P$3:$P$89)-ROW($P$3)+1), ROW(A122)), COLUMNS($Q$3:Q124)), "")</f>
        <v/>
      </c>
      <c r="R226" s="223" t="str">
        <f t="array" ref="R226">IFERROR(INDEX($Q$3:$U$89, SMALL(IF($P$3:$P$89="○", ROW($P$3:$P$89)-ROW($P$3)+1), ROW(B122)), COLUMNS($Q$3:R124)), "")</f>
        <v/>
      </c>
      <c r="S226" s="223" t="str">
        <f t="array" ref="S226">IFERROR(INDEX($Q$3:$U$89, SMALL(IF($P$3:$P$89="○", ROW($P$3:$P$89)-ROW($P$3)+1), ROW(C122)), COLUMNS($Q$3:S124)), "")</f>
        <v/>
      </c>
      <c r="T226" s="223" t="str">
        <f t="array" ref="T226">IFERROR(INDEX($Q$3:$U$89, SMALL(IF($P$3:$P$89="○", ROW($P$3:$P$89)-ROW($P$3)+1), ROW(D122)), COLUMNS($Q$3:T124)), "")</f>
        <v/>
      </c>
      <c r="U226" s="223" t="str">
        <f t="array" ref="U226">IFERROR(INDEX($Q$3:$U$89, SMALL(IF($P$3:$P$89="○", ROW($P$3:$P$89)-ROW($P$3)+1), ROW(E122)), COLUMNS($Q$3:U124)), "")</f>
        <v/>
      </c>
    </row>
    <row r="227" spans="16:21" x14ac:dyDescent="0.15">
      <c r="P227" s="208"/>
      <c r="Q227" s="223" t="str">
        <f t="array" ref="Q227">IFERROR(INDEX($Q$3:$U$89, SMALL(IF($P$3:$P$89="○", ROW($P$3:$P$89)-ROW($P$3)+1), ROW(A123)), COLUMNS($Q$3:Q125)), "")</f>
        <v/>
      </c>
      <c r="R227" s="223" t="str">
        <f t="array" ref="R227">IFERROR(INDEX($Q$3:$U$89, SMALL(IF($P$3:$P$89="○", ROW($P$3:$P$89)-ROW($P$3)+1), ROW(B123)), COLUMNS($Q$3:R125)), "")</f>
        <v/>
      </c>
      <c r="S227" s="223" t="str">
        <f t="array" ref="S227">IFERROR(INDEX($Q$3:$U$89, SMALL(IF($P$3:$P$89="○", ROW($P$3:$P$89)-ROW($P$3)+1), ROW(C123)), COLUMNS($Q$3:S125)), "")</f>
        <v/>
      </c>
      <c r="T227" s="223" t="str">
        <f t="array" ref="T227">IFERROR(INDEX($Q$3:$U$89, SMALL(IF($P$3:$P$89="○", ROW($P$3:$P$89)-ROW($P$3)+1), ROW(D123)), COLUMNS($Q$3:T125)), "")</f>
        <v/>
      </c>
      <c r="U227" s="223" t="str">
        <f t="array" ref="U227">IFERROR(INDEX($Q$3:$U$89, SMALL(IF($P$3:$P$89="○", ROW($P$3:$P$89)-ROW($P$3)+1), ROW(E123)), COLUMNS($Q$3:U125)), "")</f>
        <v/>
      </c>
    </row>
    <row r="228" spans="16:21" x14ac:dyDescent="0.15">
      <c r="P228" s="208"/>
      <c r="Q228" s="223" t="str">
        <f t="array" ref="Q228">IFERROR(INDEX($Q$3:$U$89, SMALL(IF($P$3:$P$89="○", ROW($P$3:$P$89)-ROW($P$3)+1), ROW(A124)), COLUMNS($Q$3:Q126)), "")</f>
        <v/>
      </c>
      <c r="R228" s="223" t="str">
        <f t="array" ref="R228">IFERROR(INDEX($Q$3:$U$89, SMALL(IF($P$3:$P$89="○", ROW($P$3:$P$89)-ROW($P$3)+1), ROW(B124)), COLUMNS($Q$3:R126)), "")</f>
        <v/>
      </c>
      <c r="S228" s="223" t="str">
        <f t="array" ref="S228">IFERROR(INDEX($Q$3:$U$89, SMALL(IF($P$3:$P$89="○", ROW($P$3:$P$89)-ROW($P$3)+1), ROW(C124)), COLUMNS($Q$3:S126)), "")</f>
        <v/>
      </c>
      <c r="T228" s="223" t="str">
        <f t="array" ref="T228">IFERROR(INDEX($Q$3:$U$89, SMALL(IF($P$3:$P$89="○", ROW($P$3:$P$89)-ROW($P$3)+1), ROW(D124)), COLUMNS($Q$3:T126)), "")</f>
        <v/>
      </c>
      <c r="U228" s="223" t="str">
        <f t="array" ref="U228">IFERROR(INDEX($Q$3:$U$89, SMALL(IF($P$3:$P$89="○", ROW($P$3:$P$89)-ROW($P$3)+1), ROW(E124)), COLUMNS($Q$3:U126)), "")</f>
        <v/>
      </c>
    </row>
    <row r="229" spans="16:21" x14ac:dyDescent="0.15">
      <c r="P229" s="208"/>
      <c r="Q229" s="223" t="str">
        <f t="array" ref="Q229">IFERROR(INDEX($Q$3:$U$89, SMALL(IF($P$3:$P$89="○", ROW($P$3:$P$89)-ROW($P$3)+1), ROW(A125)), COLUMNS($Q$3:Q127)), "")</f>
        <v/>
      </c>
      <c r="R229" s="223" t="str">
        <f t="array" ref="R229">IFERROR(INDEX($Q$3:$U$89, SMALL(IF($P$3:$P$89="○", ROW($P$3:$P$89)-ROW($P$3)+1), ROW(B125)), COLUMNS($Q$3:R127)), "")</f>
        <v/>
      </c>
      <c r="S229" s="223" t="str">
        <f t="array" ref="S229">IFERROR(INDEX($Q$3:$U$89, SMALL(IF($P$3:$P$89="○", ROW($P$3:$P$89)-ROW($P$3)+1), ROW(C125)), COLUMNS($Q$3:S127)), "")</f>
        <v/>
      </c>
      <c r="T229" s="223" t="str">
        <f t="array" ref="T229">IFERROR(INDEX($Q$3:$U$89, SMALL(IF($P$3:$P$89="○", ROW($P$3:$P$89)-ROW($P$3)+1), ROW(D125)), COLUMNS($Q$3:T127)), "")</f>
        <v/>
      </c>
      <c r="U229" s="223" t="str">
        <f t="array" ref="U229">IFERROR(INDEX($Q$3:$U$89, SMALL(IF($P$3:$P$89="○", ROW($P$3:$P$89)-ROW($P$3)+1), ROW(E125)), COLUMNS($Q$3:U127)), "")</f>
        <v/>
      </c>
    </row>
    <row r="230" spans="16:21" x14ac:dyDescent="0.15">
      <c r="P230" s="208"/>
      <c r="Q230" s="223" t="str">
        <f t="array" ref="Q230">IFERROR(INDEX($Q$3:$U$89, SMALL(IF($P$3:$P$89="○", ROW($P$3:$P$89)-ROW($P$3)+1), ROW(A126)), COLUMNS($Q$3:Q128)), "")</f>
        <v/>
      </c>
      <c r="R230" s="223" t="str">
        <f t="array" ref="R230">IFERROR(INDEX($Q$3:$U$89, SMALL(IF($P$3:$P$89="○", ROW($P$3:$P$89)-ROW($P$3)+1), ROW(B126)), COLUMNS($Q$3:R128)), "")</f>
        <v/>
      </c>
      <c r="S230" s="223" t="str">
        <f t="array" ref="S230">IFERROR(INDEX($Q$3:$U$89, SMALL(IF($P$3:$P$89="○", ROW($P$3:$P$89)-ROW($P$3)+1), ROW(C126)), COLUMNS($Q$3:S128)), "")</f>
        <v/>
      </c>
      <c r="T230" s="223" t="str">
        <f t="array" ref="T230">IFERROR(INDEX($Q$3:$U$89, SMALL(IF($P$3:$P$89="○", ROW($P$3:$P$89)-ROW($P$3)+1), ROW(D126)), COLUMNS($Q$3:T128)), "")</f>
        <v/>
      </c>
      <c r="U230" s="223" t="str">
        <f t="array" ref="U230">IFERROR(INDEX($Q$3:$U$89, SMALL(IF($P$3:$P$89="○", ROW($P$3:$P$89)-ROW($P$3)+1), ROW(E126)), COLUMNS($Q$3:U128)), "")</f>
        <v/>
      </c>
    </row>
    <row r="231" spans="16:21" x14ac:dyDescent="0.15">
      <c r="P231" s="208"/>
      <c r="Q231" s="223" t="str">
        <f t="array" ref="Q231">IFERROR(INDEX($Q$3:$U$89, SMALL(IF($P$3:$P$89="○", ROW($P$3:$P$89)-ROW($P$3)+1), ROW(A127)), COLUMNS($Q$3:Q129)), "")</f>
        <v/>
      </c>
      <c r="R231" s="223" t="str">
        <f t="array" ref="R231">IFERROR(INDEX($Q$3:$U$89, SMALL(IF($P$3:$P$89="○", ROW($P$3:$P$89)-ROW($P$3)+1), ROW(B127)), COLUMNS($Q$3:R129)), "")</f>
        <v/>
      </c>
      <c r="S231" s="223" t="str">
        <f t="array" ref="S231">IFERROR(INDEX($Q$3:$U$89, SMALL(IF($P$3:$P$89="○", ROW($P$3:$P$89)-ROW($P$3)+1), ROW(C127)), COLUMNS($Q$3:S129)), "")</f>
        <v/>
      </c>
      <c r="T231" s="223" t="str">
        <f t="array" ref="T231">IFERROR(INDEX($Q$3:$U$89, SMALL(IF($P$3:$P$89="○", ROW($P$3:$P$89)-ROW($P$3)+1), ROW(D127)), COLUMNS($Q$3:T129)), "")</f>
        <v/>
      </c>
      <c r="U231" s="223" t="str">
        <f t="array" ref="U231">IFERROR(INDEX($Q$3:$U$89, SMALL(IF($P$3:$P$89="○", ROW($P$3:$P$89)-ROW($P$3)+1), ROW(E127)), COLUMNS($Q$3:U129)), "")</f>
        <v/>
      </c>
    </row>
    <row r="232" spans="16:21" x14ac:dyDescent="0.15">
      <c r="P232" s="208"/>
      <c r="Q232" s="223" t="str">
        <f t="array" ref="Q232">IFERROR(INDEX($Q$3:$U$89, SMALL(IF($P$3:$P$89="○", ROW($P$3:$P$89)-ROW($P$3)+1), ROW(A128)), COLUMNS($Q$3:Q130)), "")</f>
        <v/>
      </c>
      <c r="R232" s="223" t="str">
        <f t="array" ref="R232">IFERROR(INDEX($Q$3:$U$89, SMALL(IF($P$3:$P$89="○", ROW($P$3:$P$89)-ROW($P$3)+1), ROW(B128)), COLUMNS($Q$3:R130)), "")</f>
        <v/>
      </c>
      <c r="S232" s="223" t="str">
        <f t="array" ref="S232">IFERROR(INDEX($Q$3:$U$89, SMALL(IF($P$3:$P$89="○", ROW($P$3:$P$89)-ROW($P$3)+1), ROW(C128)), COLUMNS($Q$3:S130)), "")</f>
        <v/>
      </c>
      <c r="T232" s="223" t="str">
        <f t="array" ref="T232">IFERROR(INDEX($Q$3:$U$89, SMALL(IF($P$3:$P$89="○", ROW($P$3:$P$89)-ROW($P$3)+1), ROW(D128)), COLUMNS($Q$3:T130)), "")</f>
        <v/>
      </c>
      <c r="U232" s="223" t="str">
        <f t="array" ref="U232">IFERROR(INDEX($Q$3:$U$89, SMALL(IF($P$3:$P$89="○", ROW($P$3:$P$89)-ROW($P$3)+1), ROW(E128)), COLUMNS($Q$3:U130)), "")</f>
        <v/>
      </c>
    </row>
    <row r="233" spans="16:21" x14ac:dyDescent="0.15">
      <c r="P233" s="208"/>
      <c r="Q233" s="223" t="str">
        <f t="array" ref="Q233">IFERROR(INDEX($Q$3:$U$89, SMALL(IF($P$3:$P$89="○", ROW($P$3:$P$89)-ROW($P$3)+1), ROW(A129)), COLUMNS($Q$3:Q131)), "")</f>
        <v/>
      </c>
      <c r="R233" s="223" t="str">
        <f t="array" ref="R233">IFERROR(INDEX($Q$3:$U$89, SMALL(IF($P$3:$P$89="○", ROW($P$3:$P$89)-ROW($P$3)+1), ROW(B129)), COLUMNS($Q$3:R131)), "")</f>
        <v/>
      </c>
      <c r="S233" s="223" t="str">
        <f t="array" ref="S233">IFERROR(INDEX($Q$3:$U$89, SMALL(IF($P$3:$P$89="○", ROW($P$3:$P$89)-ROW($P$3)+1), ROW(C129)), COLUMNS($Q$3:S131)), "")</f>
        <v/>
      </c>
      <c r="T233" s="223" t="str">
        <f t="array" ref="T233">IFERROR(INDEX($Q$3:$U$89, SMALL(IF($P$3:$P$89="○", ROW($P$3:$P$89)-ROW($P$3)+1), ROW(D129)), COLUMNS($Q$3:T131)), "")</f>
        <v/>
      </c>
      <c r="U233" s="223" t="str">
        <f t="array" ref="U233">IFERROR(INDEX($Q$3:$U$89, SMALL(IF($P$3:$P$89="○", ROW($P$3:$P$89)-ROW($P$3)+1), ROW(E129)), COLUMNS($Q$3:U131)), "")</f>
        <v/>
      </c>
    </row>
    <row r="234" spans="16:21" x14ac:dyDescent="0.15">
      <c r="P234" s="208"/>
      <c r="Q234" s="223" t="str">
        <f t="array" ref="Q234">IFERROR(INDEX($Q$3:$U$89, SMALL(IF($P$3:$P$89="○", ROW($P$3:$P$89)-ROW($P$3)+1), ROW(A130)), COLUMNS($Q$3:Q132)), "")</f>
        <v/>
      </c>
      <c r="R234" s="223" t="str">
        <f t="array" ref="R234">IFERROR(INDEX($Q$3:$U$89, SMALL(IF($P$3:$P$89="○", ROW($P$3:$P$89)-ROW($P$3)+1), ROW(B130)), COLUMNS($Q$3:R132)), "")</f>
        <v/>
      </c>
      <c r="S234" s="223" t="str">
        <f t="array" ref="S234">IFERROR(INDEX($Q$3:$U$89, SMALL(IF($P$3:$P$89="○", ROW($P$3:$P$89)-ROW($P$3)+1), ROW(C130)), COLUMNS($Q$3:S132)), "")</f>
        <v/>
      </c>
      <c r="T234" s="223" t="str">
        <f t="array" ref="T234">IFERROR(INDEX($Q$3:$U$89, SMALL(IF($P$3:$P$89="○", ROW($P$3:$P$89)-ROW($P$3)+1), ROW(D130)), COLUMNS($Q$3:T132)), "")</f>
        <v/>
      </c>
      <c r="U234" s="223" t="str">
        <f t="array" ref="U234">IFERROR(INDEX($Q$3:$U$89, SMALL(IF($P$3:$P$89="○", ROW($P$3:$P$89)-ROW($P$3)+1), ROW(E130)), COLUMNS($Q$3:U132)), "")</f>
        <v/>
      </c>
    </row>
    <row r="235" spans="16:21" x14ac:dyDescent="0.15">
      <c r="P235" s="208"/>
      <c r="Q235" s="223" t="str">
        <f t="array" ref="Q235">IFERROR(INDEX($Q$3:$U$89, SMALL(IF($P$3:$P$89="○", ROW($P$3:$P$89)-ROW($P$3)+1), ROW(A131)), COLUMNS($Q$3:Q133)), "")</f>
        <v/>
      </c>
      <c r="R235" s="223" t="str">
        <f t="array" ref="R235">IFERROR(INDEX($Q$3:$U$89, SMALL(IF($P$3:$P$89="○", ROW($P$3:$P$89)-ROW($P$3)+1), ROW(B131)), COLUMNS($Q$3:R133)), "")</f>
        <v/>
      </c>
      <c r="S235" s="223" t="str">
        <f t="array" ref="S235">IFERROR(INDEX($Q$3:$U$89, SMALL(IF($P$3:$P$89="○", ROW($P$3:$P$89)-ROW($P$3)+1), ROW(C131)), COLUMNS($Q$3:S133)), "")</f>
        <v/>
      </c>
      <c r="T235" s="223" t="str">
        <f t="array" ref="T235">IFERROR(INDEX($Q$3:$U$89, SMALL(IF($P$3:$P$89="○", ROW($P$3:$P$89)-ROW($P$3)+1), ROW(D131)), COLUMNS($Q$3:T133)), "")</f>
        <v/>
      </c>
      <c r="U235" s="223" t="str">
        <f t="array" ref="U235">IFERROR(INDEX($Q$3:$U$89, SMALL(IF($P$3:$P$89="○", ROW($P$3:$P$89)-ROW($P$3)+1), ROW(E131)), COLUMNS($Q$3:U133)), "")</f>
        <v/>
      </c>
    </row>
    <row r="236" spans="16:21" x14ac:dyDescent="0.15">
      <c r="P236" s="208"/>
      <c r="Q236" s="223" t="str">
        <f t="array" ref="Q236">IFERROR(INDEX($Q$3:$U$89, SMALL(IF($P$3:$P$89="○", ROW($P$3:$P$89)-ROW($P$3)+1), ROW(A132)), COLUMNS($Q$3:Q134)), "")</f>
        <v/>
      </c>
      <c r="R236" s="223" t="str">
        <f t="array" ref="R236">IFERROR(INDEX($Q$3:$U$89, SMALL(IF($P$3:$P$89="○", ROW($P$3:$P$89)-ROW($P$3)+1), ROW(B132)), COLUMNS($Q$3:R134)), "")</f>
        <v/>
      </c>
      <c r="S236" s="223" t="str">
        <f t="array" ref="S236">IFERROR(INDEX($Q$3:$U$89, SMALL(IF($P$3:$P$89="○", ROW($P$3:$P$89)-ROW($P$3)+1), ROW(C132)), COLUMNS($Q$3:S134)), "")</f>
        <v/>
      </c>
      <c r="T236" s="223" t="str">
        <f t="array" ref="T236">IFERROR(INDEX($Q$3:$U$89, SMALL(IF($P$3:$P$89="○", ROW($P$3:$P$89)-ROW($P$3)+1), ROW(D132)), COLUMNS($Q$3:T134)), "")</f>
        <v/>
      </c>
      <c r="U236" s="223" t="str">
        <f t="array" ref="U236">IFERROR(INDEX($Q$3:$U$89, SMALL(IF($P$3:$P$89="○", ROW($P$3:$P$89)-ROW($P$3)+1), ROW(E132)), COLUMNS($Q$3:U134)), "")</f>
        <v/>
      </c>
    </row>
    <row r="237" spans="16:21" x14ac:dyDescent="0.15">
      <c r="P237" s="208"/>
      <c r="Q237" s="223" t="str">
        <f t="array" ref="Q237">IFERROR(INDEX($Q$3:$U$89, SMALL(IF($P$3:$P$89="○", ROW($P$3:$P$89)-ROW($P$3)+1), ROW(A133)), COLUMNS($Q$3:Q135)), "")</f>
        <v/>
      </c>
      <c r="R237" s="223" t="str">
        <f t="array" ref="R237">IFERROR(INDEX($Q$3:$U$89, SMALL(IF($P$3:$P$89="○", ROW($P$3:$P$89)-ROW($P$3)+1), ROW(B133)), COLUMNS($Q$3:R135)), "")</f>
        <v/>
      </c>
      <c r="S237" s="223" t="str">
        <f t="array" ref="S237">IFERROR(INDEX($Q$3:$U$89, SMALL(IF($P$3:$P$89="○", ROW($P$3:$P$89)-ROW($P$3)+1), ROW(C133)), COLUMNS($Q$3:S135)), "")</f>
        <v/>
      </c>
      <c r="T237" s="223" t="str">
        <f t="array" ref="T237">IFERROR(INDEX($Q$3:$U$89, SMALL(IF($P$3:$P$89="○", ROW($P$3:$P$89)-ROW($P$3)+1), ROW(D133)), COLUMNS($Q$3:T135)), "")</f>
        <v/>
      </c>
      <c r="U237" s="223" t="str">
        <f t="array" ref="U237">IFERROR(INDEX($Q$3:$U$89, SMALL(IF($P$3:$P$89="○", ROW($P$3:$P$89)-ROW($P$3)+1), ROW(E133)), COLUMNS($Q$3:U135)), "")</f>
        <v/>
      </c>
    </row>
    <row r="238" spans="16:21" x14ac:dyDescent="0.15">
      <c r="P238" s="208"/>
      <c r="Q238" s="223" t="str">
        <f t="array" ref="Q238">IFERROR(INDEX($Q$3:$U$89, SMALL(IF($P$3:$P$89="○", ROW($P$3:$P$89)-ROW($P$3)+1), ROW(A134)), COLUMNS($Q$3:Q136)), "")</f>
        <v/>
      </c>
      <c r="R238" s="223" t="str">
        <f t="array" ref="R238">IFERROR(INDEX($Q$3:$U$89, SMALL(IF($P$3:$P$89="○", ROW($P$3:$P$89)-ROW($P$3)+1), ROW(B134)), COLUMNS($Q$3:R136)), "")</f>
        <v/>
      </c>
      <c r="S238" s="223" t="str">
        <f t="array" ref="S238">IFERROR(INDEX($Q$3:$U$89, SMALL(IF($P$3:$P$89="○", ROW($P$3:$P$89)-ROW($P$3)+1), ROW(C134)), COLUMNS($Q$3:S136)), "")</f>
        <v/>
      </c>
      <c r="T238" s="223" t="str">
        <f t="array" ref="T238">IFERROR(INDEX($Q$3:$U$89, SMALL(IF($P$3:$P$89="○", ROW($P$3:$P$89)-ROW($P$3)+1), ROW(D134)), COLUMNS($Q$3:T136)), "")</f>
        <v/>
      </c>
      <c r="U238" s="223" t="str">
        <f t="array" ref="U238">IFERROR(INDEX($Q$3:$U$89, SMALL(IF($P$3:$P$89="○", ROW($P$3:$P$89)-ROW($P$3)+1), ROW(E134)), COLUMNS($Q$3:U136)), "")</f>
        <v/>
      </c>
    </row>
    <row r="239" spans="16:21" x14ac:dyDescent="0.15">
      <c r="P239" s="208"/>
      <c r="Q239" s="223" t="str">
        <f t="array" ref="Q239">IFERROR(INDEX($Q$3:$U$89, SMALL(IF($P$3:$P$89="○", ROW($P$3:$P$89)-ROW($P$3)+1), ROW(A135)), COLUMNS($Q$3:Q137)), "")</f>
        <v/>
      </c>
      <c r="R239" s="223" t="str">
        <f t="array" ref="R239">IFERROR(INDEX($Q$3:$U$89, SMALL(IF($P$3:$P$89="○", ROW($P$3:$P$89)-ROW($P$3)+1), ROW(B135)), COLUMNS($Q$3:R137)), "")</f>
        <v/>
      </c>
      <c r="S239" s="223" t="str">
        <f t="array" ref="S239">IFERROR(INDEX($Q$3:$U$89, SMALL(IF($P$3:$P$89="○", ROW($P$3:$P$89)-ROW($P$3)+1), ROW(C135)), COLUMNS($Q$3:S137)), "")</f>
        <v/>
      </c>
      <c r="T239" s="223" t="str">
        <f t="array" ref="T239">IFERROR(INDEX($Q$3:$U$89, SMALL(IF($P$3:$P$89="○", ROW($P$3:$P$89)-ROW($P$3)+1), ROW(D135)), COLUMNS($Q$3:T137)), "")</f>
        <v/>
      </c>
      <c r="U239" s="223" t="str">
        <f t="array" ref="U239">IFERROR(INDEX($Q$3:$U$89, SMALL(IF($P$3:$P$89="○", ROW($P$3:$P$89)-ROW($P$3)+1), ROW(E135)), COLUMNS($Q$3:U137)), "")</f>
        <v/>
      </c>
    </row>
    <row r="240" spans="16:21" x14ac:dyDescent="0.15">
      <c r="P240" s="208"/>
      <c r="Q240" s="223" t="str">
        <f t="array" ref="Q240">IFERROR(INDEX($Q$3:$U$89, SMALL(IF($P$3:$P$89="○", ROW($P$3:$P$89)-ROW($P$3)+1), ROW(A136)), COLUMNS($Q$3:Q138)), "")</f>
        <v/>
      </c>
      <c r="R240" s="223" t="str">
        <f t="array" ref="R240">IFERROR(INDEX($Q$3:$U$89, SMALL(IF($P$3:$P$89="○", ROW($P$3:$P$89)-ROW($P$3)+1), ROW(B136)), COLUMNS($Q$3:R138)), "")</f>
        <v/>
      </c>
      <c r="S240" s="223" t="str">
        <f t="array" ref="S240">IFERROR(INDEX($Q$3:$U$89, SMALL(IF($P$3:$P$89="○", ROW($P$3:$P$89)-ROW($P$3)+1), ROW(C136)), COLUMNS($Q$3:S138)), "")</f>
        <v/>
      </c>
      <c r="T240" s="223" t="str">
        <f t="array" ref="T240">IFERROR(INDEX($Q$3:$U$89, SMALL(IF($P$3:$P$89="○", ROW($P$3:$P$89)-ROW($P$3)+1), ROW(D136)), COLUMNS($Q$3:T138)), "")</f>
        <v/>
      </c>
      <c r="U240" s="223" t="str">
        <f t="array" ref="U240">IFERROR(INDEX($Q$3:$U$89, SMALL(IF($P$3:$P$89="○", ROW($P$3:$P$89)-ROW($P$3)+1), ROW(E136)), COLUMNS($Q$3:U138)), "")</f>
        <v/>
      </c>
    </row>
    <row r="241" spans="16:21" x14ac:dyDescent="0.15">
      <c r="P241" s="208"/>
      <c r="Q241" s="223" t="str">
        <f t="array" ref="Q241">IFERROR(INDEX($Q$3:$U$89, SMALL(IF($P$3:$P$89="○", ROW($P$3:$P$89)-ROW($P$3)+1), ROW(A137)), COLUMNS($Q$3:Q139)), "")</f>
        <v/>
      </c>
      <c r="R241" s="223" t="str">
        <f t="array" ref="R241">IFERROR(INDEX($Q$3:$U$89, SMALL(IF($P$3:$P$89="○", ROW($P$3:$P$89)-ROW($P$3)+1), ROW(B137)), COLUMNS($Q$3:R139)), "")</f>
        <v/>
      </c>
      <c r="S241" s="223" t="str">
        <f t="array" ref="S241">IFERROR(INDEX($Q$3:$U$89, SMALL(IF($P$3:$P$89="○", ROW($P$3:$P$89)-ROW($P$3)+1), ROW(C137)), COLUMNS($Q$3:S139)), "")</f>
        <v/>
      </c>
      <c r="T241" s="223" t="str">
        <f t="array" ref="T241">IFERROR(INDEX($Q$3:$U$89, SMALL(IF($P$3:$P$89="○", ROW($P$3:$P$89)-ROW($P$3)+1), ROW(D137)), COLUMNS($Q$3:T139)), "")</f>
        <v/>
      </c>
      <c r="U241" s="223" t="str">
        <f t="array" ref="U241">IFERROR(INDEX($Q$3:$U$89, SMALL(IF($P$3:$P$89="○", ROW($P$3:$P$89)-ROW($P$3)+1), ROW(E137)), COLUMNS($Q$3:U139)), "")</f>
        <v/>
      </c>
    </row>
    <row r="242" spans="16:21" x14ac:dyDescent="0.15">
      <c r="P242" s="208"/>
      <c r="Q242" s="223" t="str">
        <f t="array" ref="Q242">IFERROR(INDEX($Q$3:$U$89, SMALL(IF($P$3:$P$89="○", ROW($P$3:$P$89)-ROW($P$3)+1), ROW(A138)), COLUMNS($Q$3:Q140)), "")</f>
        <v/>
      </c>
      <c r="R242" s="223" t="str">
        <f t="array" ref="R242">IFERROR(INDEX($Q$3:$U$89, SMALL(IF($P$3:$P$89="○", ROW($P$3:$P$89)-ROW($P$3)+1), ROW(B138)), COLUMNS($Q$3:R140)), "")</f>
        <v/>
      </c>
      <c r="S242" s="223" t="str">
        <f t="array" ref="S242">IFERROR(INDEX($Q$3:$U$89, SMALL(IF($P$3:$P$89="○", ROW($P$3:$P$89)-ROW($P$3)+1), ROW(C138)), COLUMNS($Q$3:S140)), "")</f>
        <v/>
      </c>
      <c r="T242" s="223" t="str">
        <f t="array" ref="T242">IFERROR(INDEX($Q$3:$U$89, SMALL(IF($P$3:$P$89="○", ROW($P$3:$P$89)-ROW($P$3)+1), ROW(D138)), COLUMNS($Q$3:T140)), "")</f>
        <v/>
      </c>
      <c r="U242" s="223" t="str">
        <f t="array" ref="U242">IFERROR(INDEX($Q$3:$U$89, SMALL(IF($P$3:$P$89="○", ROW($P$3:$P$89)-ROW($P$3)+1), ROW(E138)), COLUMNS($Q$3:U140)), "")</f>
        <v/>
      </c>
    </row>
    <row r="243" spans="16:21" x14ac:dyDescent="0.15">
      <c r="P243" s="208"/>
      <c r="Q243" s="223" t="str">
        <f t="array" ref="Q243">IFERROR(INDEX($Q$3:$U$89, SMALL(IF($P$3:$P$89="○", ROW($P$3:$P$89)-ROW($P$3)+1), ROW(A139)), COLUMNS($Q$3:Q141)), "")</f>
        <v/>
      </c>
      <c r="R243" s="223" t="str">
        <f t="array" ref="R243">IFERROR(INDEX($Q$3:$U$89, SMALL(IF($P$3:$P$89="○", ROW($P$3:$P$89)-ROW($P$3)+1), ROW(B139)), COLUMNS($Q$3:R141)), "")</f>
        <v/>
      </c>
      <c r="S243" s="223" t="str">
        <f t="array" ref="S243">IFERROR(INDEX($Q$3:$U$89, SMALL(IF($P$3:$P$89="○", ROW($P$3:$P$89)-ROW($P$3)+1), ROW(C139)), COLUMNS($Q$3:S141)), "")</f>
        <v/>
      </c>
      <c r="T243" s="223" t="str">
        <f t="array" ref="T243">IFERROR(INDEX($Q$3:$U$89, SMALL(IF($P$3:$P$89="○", ROW($P$3:$P$89)-ROW($P$3)+1), ROW(D139)), COLUMNS($Q$3:T141)), "")</f>
        <v/>
      </c>
      <c r="U243" s="223" t="str">
        <f t="array" ref="U243">IFERROR(INDEX($Q$3:$U$89, SMALL(IF($P$3:$P$89="○", ROW($P$3:$P$89)-ROW($P$3)+1), ROW(E139)), COLUMNS($Q$3:U141)), "")</f>
        <v/>
      </c>
    </row>
    <row r="244" spans="16:21" x14ac:dyDescent="0.15">
      <c r="P244" s="208"/>
      <c r="Q244" s="223" t="str">
        <f t="array" ref="Q244">IFERROR(INDEX($Q$3:$U$89, SMALL(IF($P$3:$P$89="○", ROW($P$3:$P$89)-ROW($P$3)+1), ROW(A140)), COLUMNS($Q$3:Q142)), "")</f>
        <v/>
      </c>
      <c r="R244" s="223" t="str">
        <f t="array" ref="R244">IFERROR(INDEX($Q$3:$U$89, SMALL(IF($P$3:$P$89="○", ROW($P$3:$P$89)-ROW($P$3)+1), ROW(B140)), COLUMNS($Q$3:R142)), "")</f>
        <v/>
      </c>
      <c r="S244" s="223" t="str">
        <f t="array" ref="S244">IFERROR(INDEX($Q$3:$U$89, SMALL(IF($P$3:$P$89="○", ROW($P$3:$P$89)-ROW($P$3)+1), ROW(C140)), COLUMNS($Q$3:S142)), "")</f>
        <v/>
      </c>
      <c r="T244" s="223" t="str">
        <f t="array" ref="T244">IFERROR(INDEX($Q$3:$U$89, SMALL(IF($P$3:$P$89="○", ROW($P$3:$P$89)-ROW($P$3)+1), ROW(D140)), COLUMNS($Q$3:T142)), "")</f>
        <v/>
      </c>
      <c r="U244" s="223" t="str">
        <f t="array" ref="U244">IFERROR(INDEX($Q$3:$U$89, SMALL(IF($P$3:$P$89="○", ROW($P$3:$P$89)-ROW($P$3)+1), ROW(E140)), COLUMNS($Q$3:U142)), "")</f>
        <v/>
      </c>
    </row>
    <row r="245" spans="16:21" x14ac:dyDescent="0.15">
      <c r="P245" s="208"/>
      <c r="Q245" s="223" t="str">
        <f t="array" ref="Q245">IFERROR(INDEX($Q$3:$U$89, SMALL(IF($P$3:$P$89="○", ROW($P$3:$P$89)-ROW($P$3)+1), ROW(A141)), COLUMNS($Q$3:Q143)), "")</f>
        <v/>
      </c>
      <c r="R245" s="223" t="str">
        <f t="array" ref="R245">IFERROR(INDEX($Q$3:$U$89, SMALL(IF($P$3:$P$89="○", ROW($P$3:$P$89)-ROW($P$3)+1), ROW(B141)), COLUMNS($Q$3:R143)), "")</f>
        <v/>
      </c>
      <c r="S245" s="223" t="str">
        <f t="array" ref="S245">IFERROR(INDEX($Q$3:$U$89, SMALL(IF($P$3:$P$89="○", ROW($P$3:$P$89)-ROW($P$3)+1), ROW(C141)), COLUMNS($Q$3:S143)), "")</f>
        <v/>
      </c>
      <c r="T245" s="223" t="str">
        <f t="array" ref="T245">IFERROR(INDEX($Q$3:$U$89, SMALL(IF($P$3:$P$89="○", ROW($P$3:$P$89)-ROW($P$3)+1), ROW(D141)), COLUMNS($Q$3:T143)), "")</f>
        <v/>
      </c>
      <c r="U245" s="223" t="str">
        <f t="array" ref="U245">IFERROR(INDEX($Q$3:$U$89, SMALL(IF($P$3:$P$89="○", ROW($P$3:$P$89)-ROW($P$3)+1), ROW(E141)), COLUMNS($Q$3:U143)), "")</f>
        <v/>
      </c>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36</vt:i4>
      </vt:variant>
    </vt:vector>
  </HeadingPairs>
  <TitlesOfParts>
    <vt:vector size="41" baseType="lpstr">
      <vt:lpstr>報告書</vt:lpstr>
      <vt:lpstr>別紙１ みどり加算</vt:lpstr>
      <vt:lpstr>別紙２ みどり加算</vt:lpstr>
      <vt:lpstr>別紙３ 持越金</vt:lpstr>
      <vt:lpstr>【選択肢】</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'別紙１ みどり加算'!Print_Area</vt:lpstr>
      <vt:lpstr>'別紙２ みどり加算'!Print_Area</vt:lpstr>
      <vt:lpstr>報告書!Print_Area</vt:lpstr>
      <vt:lpstr>ため池</vt:lpstr>
      <vt:lpstr>夏期湛水</vt:lpstr>
      <vt:lpstr>給排水施設</vt:lpstr>
      <vt:lpstr>江の設置_作溝実施</vt:lpstr>
      <vt:lpstr>江の設置_作溝未実施</vt:lpstr>
      <vt:lpstr>水路</vt:lpstr>
      <vt:lpstr>中干し延期</vt:lpstr>
      <vt:lpstr>長期中干し</vt:lpstr>
      <vt:lpstr>鳥獣害対策</vt:lpstr>
      <vt:lpstr>冬期湛水</vt:lpstr>
      <vt:lpstr>農地</vt:lpstr>
      <vt:lpstr>農道</vt:lpstr>
      <vt:lpstr>排水施設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fukadmin</cp:lastModifiedBy>
  <dcterms:modified xsi:type="dcterms:W3CDTF">2025-11-25T00:20:30Z</dcterms:modified>
</cp:coreProperties>
</file>