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youdoShared.fchoa2024.local\45 用度係\係長\☆契約\R7～長期\賃貸借\白衣等賃貸借\白衣等賃貸借公告\"/>
    </mc:Choice>
  </mc:AlternateContent>
  <xr:revisionPtr revIDLastSave="0" documentId="13_ncr:1_{80D1DAA3-88F1-4615-A7DD-6652F3ABC9F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入札書（要提出）" sheetId="1" r:id="rId1"/>
    <sheet name="入札書内訳（要提出）" sheetId="2" r:id="rId2"/>
  </sheets>
  <externalReferences>
    <externalReference r:id="rId3"/>
  </externalReferences>
  <definedNames>
    <definedName name="___ABL5">[1]d!#REF!</definedName>
    <definedName name="___ABL50">[1]d!#REF!</definedName>
    <definedName name="___ABL500">[1]d!#REF!</definedName>
    <definedName name="___ABL510">[1]d!#REF!</definedName>
    <definedName name="___ABL520">[1]d!#REF!</definedName>
    <definedName name="___BPH5">[1]d!#REF!</definedName>
    <definedName name="___EML100">[1]d!#REF!</definedName>
    <definedName name="___EML105">[1]d!#REF!</definedName>
    <definedName name="__ABL5">[1]d!#REF!</definedName>
    <definedName name="__ABL50">[1]d!#REF!</definedName>
    <definedName name="__ABL500">[1]d!#REF!</definedName>
    <definedName name="__ABL510">[1]d!#REF!</definedName>
    <definedName name="__ABL520">[1]d!#REF!</definedName>
    <definedName name="__BPH5">[1]d!#REF!</definedName>
    <definedName name="__EML100">[1]d!#REF!</definedName>
    <definedName name="__EML105">[1]d!#REF!</definedName>
    <definedName name="_1ﾏｽﾀｰ一覧_配布用">#REF!</definedName>
    <definedName name="_ABL5">[1]d!#REF!</definedName>
    <definedName name="_ABL50">[1]d!#REF!</definedName>
    <definedName name="_ABL500">[1]d!#REF!</definedName>
    <definedName name="_ABL510">[1]d!#REF!</definedName>
    <definedName name="_ABL520">[1]d!#REF!</definedName>
    <definedName name="_BPH5">[1]d!#REF!</definedName>
    <definedName name="_EML100">[1]d!#REF!</definedName>
    <definedName name="_EML105">[1]d!#REF!</definedName>
    <definedName name="_xlnm._FilterDatabase" localSheetId="1" hidden="1">'入札書内訳（要提出）'!$B$3:$J$39</definedName>
    <definedName name="ABL6XX">[1]d!#REF!</definedName>
    <definedName name="_xlnm.Print_Area" localSheetId="0">'入札書（要提出）'!$A$1:$J$26</definedName>
    <definedName name="_xlnm.Print_Area" localSheetId="1">'入札書内訳（要提出）'!$B$1:$J$53</definedName>
    <definedName name="Print_Area_MI">#REF!</definedName>
    <definedName name="Print_Titles_MI">#REF!</definedName>
    <definedName name="T_ST_SYOKANMST">#REF!</definedName>
    <definedName name="TEST">#REF!</definedName>
    <definedName name="TEST1">#REF!</definedName>
    <definedName name="ち">#REF!</definedName>
    <definedName name="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2" l="1"/>
  <c r="J47" i="2" l="1"/>
  <c r="J48" i="2"/>
  <c r="D56" i="2"/>
  <c r="J41" i="2"/>
  <c r="J42" i="2"/>
  <c r="J43" i="2"/>
  <c r="J44" i="2"/>
  <c r="J45" i="2"/>
  <c r="J46" i="2"/>
  <c r="J23" i="2"/>
  <c r="J24" i="2"/>
  <c r="J25" i="2"/>
  <c r="J26" i="2"/>
  <c r="J27" i="2"/>
  <c r="J28" i="2"/>
  <c r="J29" i="2"/>
  <c r="J30" i="2"/>
  <c r="J31" i="2"/>
  <c r="J32" i="2"/>
  <c r="J33" i="2"/>
  <c r="J34" i="2"/>
  <c r="H46" i="2"/>
  <c r="H45" i="2"/>
  <c r="H44" i="2"/>
  <c r="H43" i="2"/>
  <c r="H42" i="2"/>
  <c r="H41" i="2"/>
  <c r="H40" i="2"/>
  <c r="H39" i="2"/>
  <c r="D37" i="2"/>
  <c r="H38" i="2" s="1"/>
  <c r="D35" i="2"/>
  <c r="H36" i="2" s="1"/>
  <c r="H34" i="2"/>
  <c r="H33" i="2"/>
  <c r="H32" i="2"/>
  <c r="H31" i="2"/>
  <c r="H30" i="2"/>
  <c r="H29" i="2"/>
  <c r="H28" i="2"/>
  <c r="H27" i="2"/>
  <c r="H26" i="2"/>
  <c r="H25" i="2"/>
  <c r="H24" i="2"/>
  <c r="H23" i="2"/>
  <c r="H14" i="2"/>
  <c r="H13" i="2"/>
  <c r="H12" i="2"/>
  <c r="H11" i="2"/>
  <c r="H9" i="2"/>
  <c r="D9" i="2"/>
  <c r="H10" i="2" s="1"/>
  <c r="D7" i="2"/>
  <c r="H8" i="2" s="1"/>
  <c r="H6" i="2"/>
  <c r="D5" i="2"/>
  <c r="H5" i="2" s="1"/>
  <c r="H4" i="2"/>
  <c r="D3" i="2"/>
  <c r="H3" i="2" s="1"/>
  <c r="H7" i="2" l="1"/>
  <c r="H35" i="2"/>
  <c r="H37" i="2"/>
  <c r="J40" i="2" l="1"/>
  <c r="J39" i="2"/>
  <c r="J38" i="2"/>
  <c r="J37" i="2"/>
  <c r="J36" i="2"/>
  <c r="J35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<sst xmlns="http://schemas.openxmlformats.org/spreadsheetml/2006/main" count="169" uniqueCount="71">
  <si>
    <t>入　　　　札　　　　書</t>
    <rPh sb="0" eb="1">
      <t>イ</t>
    </rPh>
    <rPh sb="5" eb="6">
      <t>サツ</t>
    </rPh>
    <rPh sb="9" eb="11">
      <t>ミツモリショ</t>
    </rPh>
    <phoneticPr fontId="4"/>
  </si>
  <si>
    <t>入　　札　　金　　額</t>
    <rPh sb="0" eb="1">
      <t>イ</t>
    </rPh>
    <rPh sb="3" eb="4">
      <t>サツ</t>
    </rPh>
    <rPh sb="6" eb="10">
      <t>キンガク</t>
    </rPh>
    <phoneticPr fontId="4"/>
  </si>
  <si>
    <t>内    訳</t>
    <rPh sb="0" eb="1">
      <t>ウチ</t>
    </rPh>
    <rPh sb="5" eb="6">
      <t>ヤク</t>
    </rPh>
    <phoneticPr fontId="4"/>
  </si>
  <si>
    <t>項　　　目</t>
    <rPh sb="0" eb="1">
      <t>コウ</t>
    </rPh>
    <rPh sb="4" eb="5">
      <t>メ</t>
    </rPh>
    <phoneticPr fontId="4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</si>
  <si>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4"/>
  </si>
  <si>
    <t>数量</t>
    <rPh sb="0" eb="2">
      <t>スウリョウ</t>
    </rPh>
    <phoneticPr fontId="4"/>
  </si>
  <si>
    <t>呼称</t>
    <rPh sb="0" eb="2">
      <t>コショウ</t>
    </rPh>
    <phoneticPr fontId="4"/>
  </si>
  <si>
    <t>単　　　　価</t>
    <rPh sb="0" eb="6">
      <t>タンカ</t>
    </rPh>
    <phoneticPr fontId="4"/>
  </si>
  <si>
    <t>金　　　　額</t>
    <rPh sb="0" eb="6">
      <t>キンガク</t>
    </rPh>
    <phoneticPr fontId="4"/>
  </si>
  <si>
    <t>　職員用白衣等賃貸借</t>
    <rPh sb="1" eb="4">
      <t>ショクインヨウ</t>
    </rPh>
    <rPh sb="4" eb="6">
      <t>ハクイ</t>
    </rPh>
    <rPh sb="6" eb="7">
      <t>トウ</t>
    </rPh>
    <rPh sb="7" eb="10">
      <t>チンタイシャク</t>
    </rPh>
    <phoneticPr fontId="4"/>
  </si>
  <si>
    <t>　</t>
    <phoneticPr fontId="4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</si>
  <si>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4"/>
  </si>
  <si>
    <t>式</t>
    <rPh sb="0" eb="1">
      <t>シキ</t>
    </rPh>
    <phoneticPr fontId="4"/>
  </si>
  <si>
    <t>契約期間</t>
    <rPh sb="0" eb="2">
      <t>ケイヤク</t>
    </rPh>
    <rPh sb="2" eb="4">
      <t>キカン</t>
    </rPh>
    <phoneticPr fontId="4"/>
  </si>
  <si>
    <t>履行場所</t>
    <rPh sb="0" eb="2">
      <t>リコウ</t>
    </rPh>
    <rPh sb="2" eb="4">
      <t>バショ</t>
    </rPh>
    <rPh sb="3" eb="4">
      <t>ニュウジョウ</t>
    </rPh>
    <phoneticPr fontId="4"/>
  </si>
  <si>
    <t>市立福知山市民病院
市立福知山市民病院大江分院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9">
      <t>シリツフクチヤマシミンビョウイン</t>
    </rPh>
    <rPh sb="19" eb="21">
      <t>オオエ</t>
    </rPh>
    <rPh sb="21" eb="23">
      <t>ブンイン</t>
    </rPh>
    <phoneticPr fontId="4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</si>
  <si>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4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</si>
  <si>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4"/>
  </si>
  <si>
    <t>住所</t>
    <rPh sb="0" eb="2">
      <t>ジュウショ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</si>
  <si>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</si>
  <si>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 xml:space="preserve">                   印</t>
    <rPh sb="19" eb="20">
      <t>イン</t>
    </rPh>
    <phoneticPr fontId="4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</si>
  <si>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4"/>
  </si>
  <si>
    <t>職 員 用 白 衣 等 賃 貸 借 入 札 内 訳 書</t>
    <rPh sb="0" eb="1">
      <t>ショク</t>
    </rPh>
    <rPh sb="2" eb="3">
      <t>イン</t>
    </rPh>
    <rPh sb="4" eb="5">
      <t>ヨウ</t>
    </rPh>
    <rPh sb="6" eb="7">
      <t>シロ</t>
    </rPh>
    <rPh sb="8" eb="9">
      <t>コロモ</t>
    </rPh>
    <rPh sb="10" eb="11">
      <t>トウ</t>
    </rPh>
    <rPh sb="12" eb="13">
      <t>チン</t>
    </rPh>
    <rPh sb="14" eb="15">
      <t>カシ</t>
    </rPh>
    <rPh sb="16" eb="17">
      <t>シャク</t>
    </rPh>
    <rPh sb="18" eb="19">
      <t>イ</t>
    </rPh>
    <rPh sb="20" eb="21">
      <t>サツ</t>
    </rPh>
    <rPh sb="22" eb="23">
      <t>ウチ</t>
    </rPh>
    <rPh sb="24" eb="25">
      <t>ヤク</t>
    </rPh>
    <rPh sb="26" eb="27">
      <t>ショ</t>
    </rPh>
    <phoneticPr fontId="4"/>
  </si>
  <si>
    <t>当該職種</t>
    <rPh sb="0" eb="2">
      <t>トウガイ</t>
    </rPh>
    <rPh sb="2" eb="4">
      <t>ショクシュ</t>
    </rPh>
    <phoneticPr fontId="4"/>
  </si>
  <si>
    <t>性別</t>
    <rPh sb="0" eb="2">
      <t>セイベツ</t>
    </rPh>
    <phoneticPr fontId="4"/>
  </si>
  <si>
    <t>職員
数</t>
    <rPh sb="0" eb="2">
      <t>ショクイン</t>
    </rPh>
    <rPh sb="3" eb="4">
      <t>スウ</t>
    </rPh>
    <phoneticPr fontId="4"/>
  </si>
  <si>
    <t>白衣
区分</t>
    <rPh sb="0" eb="2">
      <t>ハクイ</t>
    </rPh>
    <rPh sb="3" eb="5">
      <t>クブン</t>
    </rPh>
    <phoneticPr fontId="4"/>
  </si>
  <si>
    <t>貸与物品</t>
    <rPh sb="0" eb="2">
      <t>タイヨ</t>
    </rPh>
    <rPh sb="2" eb="4">
      <t>ブッピン</t>
    </rPh>
    <phoneticPr fontId="4"/>
  </si>
  <si>
    <t>看護師</t>
    <rPh sb="0" eb="2">
      <t>カンゴ</t>
    </rPh>
    <rPh sb="2" eb="3">
      <t>シ</t>
    </rPh>
    <phoneticPr fontId="4"/>
  </si>
  <si>
    <t>女</t>
    <rPh sb="0" eb="1">
      <t>オンナ</t>
    </rPh>
    <phoneticPr fontId="4"/>
  </si>
  <si>
    <t>上衣</t>
    <rPh sb="0" eb="2">
      <t>ウワギ</t>
    </rPh>
    <phoneticPr fontId="4"/>
  </si>
  <si>
    <t>5枚/人</t>
    <rPh sb="1" eb="2">
      <t>マイ</t>
    </rPh>
    <rPh sb="3" eb="4">
      <t>ニン</t>
    </rPh>
    <phoneticPr fontId="4"/>
  </si>
  <si>
    <t>ズボン</t>
    <phoneticPr fontId="4"/>
  </si>
  <si>
    <t>男</t>
    <rPh sb="0" eb="1">
      <t>オトコ</t>
    </rPh>
    <phoneticPr fontId="4"/>
  </si>
  <si>
    <t>助手</t>
    <rPh sb="0" eb="2">
      <t>ジョシュ</t>
    </rPh>
    <phoneticPr fontId="4"/>
  </si>
  <si>
    <t>教員</t>
    <rPh sb="0" eb="2">
      <t>キョウイン</t>
    </rPh>
    <phoneticPr fontId="4"/>
  </si>
  <si>
    <t>医師</t>
    <rPh sb="0" eb="2">
      <t>イシ</t>
    </rPh>
    <phoneticPr fontId="4"/>
  </si>
  <si>
    <t>診察衣</t>
    <rPh sb="0" eb="2">
      <t>シンサツ</t>
    </rPh>
    <rPh sb="2" eb="3">
      <t>イ</t>
    </rPh>
    <phoneticPr fontId="4"/>
  </si>
  <si>
    <t>薬剤師</t>
    <rPh sb="0" eb="3">
      <t>ヤクザイシ</t>
    </rPh>
    <phoneticPr fontId="4"/>
  </si>
  <si>
    <t>臨床検査技師</t>
    <rPh sb="0" eb="2">
      <t>リンショウ</t>
    </rPh>
    <rPh sb="2" eb="4">
      <t>ケンサ</t>
    </rPh>
    <rPh sb="4" eb="6">
      <t>ギシ</t>
    </rPh>
    <phoneticPr fontId="4"/>
  </si>
  <si>
    <t>臨床工学技士</t>
    <rPh sb="0" eb="6">
      <t>リンショウコウガクギシ</t>
    </rPh>
    <phoneticPr fontId="4"/>
  </si>
  <si>
    <t>視能訓練士</t>
    <rPh sb="0" eb="5">
      <t>シノウクンレンシ</t>
    </rPh>
    <phoneticPr fontId="4"/>
  </si>
  <si>
    <t>管理栄養士</t>
    <rPh sb="0" eb="5">
      <t>カンリエイヨウシ</t>
    </rPh>
    <phoneticPr fontId="4"/>
  </si>
  <si>
    <t>言語聴覚士</t>
    <rPh sb="0" eb="5">
      <t>ゲンゴチョウカクシ</t>
    </rPh>
    <phoneticPr fontId="4"/>
  </si>
  <si>
    <t>介護福祉士</t>
    <rPh sb="0" eb="2">
      <t>カイゴ</t>
    </rPh>
    <rPh sb="2" eb="5">
      <t>フクシシ</t>
    </rPh>
    <phoneticPr fontId="4"/>
  </si>
  <si>
    <t>入退院支援
　　管理室</t>
    <rPh sb="0" eb="3">
      <t>ニュウタイイン</t>
    </rPh>
    <rPh sb="3" eb="5">
      <t>シエン</t>
    </rPh>
    <rPh sb="8" eb="11">
      <t>カンリシツ</t>
    </rPh>
    <phoneticPr fontId="4"/>
  </si>
  <si>
    <t>マタニティ</t>
    <phoneticPr fontId="4"/>
  </si>
  <si>
    <t>上衣</t>
    <rPh sb="0" eb="2">
      <t>ウワギ</t>
    </rPh>
    <phoneticPr fontId="11"/>
  </si>
  <si>
    <t>3枚/人</t>
    <rPh sb="1" eb="2">
      <t>マイ</t>
    </rPh>
    <rPh sb="3" eb="4">
      <t>ニン</t>
    </rPh>
    <phoneticPr fontId="11"/>
  </si>
  <si>
    <t>ズボン</t>
  </si>
  <si>
    <t>　※　入札単価は、月あたり1枚の価格です。</t>
    <rPh sb="3" eb="5">
      <t>ニュウサツ</t>
    </rPh>
    <rPh sb="5" eb="7">
      <t>タンカ</t>
    </rPh>
    <rPh sb="9" eb="10">
      <t>ツキ</t>
    </rPh>
    <rPh sb="14" eb="15">
      <t>マイ</t>
    </rPh>
    <rPh sb="16" eb="18">
      <t>カカク</t>
    </rPh>
    <phoneticPr fontId="4"/>
  </si>
  <si>
    <t>　※　職員数は概算であり、月あたり枚数は約束する数値ではありません。</t>
    <rPh sb="3" eb="6">
      <t>ショクインスウ</t>
    </rPh>
    <rPh sb="7" eb="9">
      <t>ガイサン</t>
    </rPh>
    <rPh sb="13" eb="14">
      <t>ツキ</t>
    </rPh>
    <rPh sb="17" eb="19">
      <t>マイスウ</t>
    </rPh>
    <rPh sb="20" eb="22">
      <t>ヤクソク</t>
    </rPh>
    <rPh sb="24" eb="26">
      <t>スウチ</t>
    </rPh>
    <phoneticPr fontId="4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</si>
  <si>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4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</si>
  <si>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4"/>
  </si>
  <si>
    <t>3ｾｯﾄ/人
又は
5ｾｯﾄ/人
診察衣
か上下ｾｯﾄ</t>
    <rPh sb="5" eb="6">
      <t>ニン</t>
    </rPh>
    <rPh sb="7" eb="8">
      <t>マタ</t>
    </rPh>
    <rPh sb="15" eb="16">
      <t>ヒト</t>
    </rPh>
    <rPh sb="18" eb="21">
      <t>シンサツイ</t>
    </rPh>
    <rPh sb="23" eb="25">
      <t>ジョウゲ</t>
    </rPh>
    <phoneticPr fontId="4"/>
  </si>
  <si>
    <t>診療放射線技師</t>
    <rPh sb="0" eb="2">
      <t>シンリョウ</t>
    </rPh>
    <rPh sb="2" eb="5">
      <t>ホウシャセン</t>
    </rPh>
    <rPh sb="5" eb="7">
      <t>ギシ</t>
    </rPh>
    <phoneticPr fontId="4"/>
  </si>
  <si>
    <t>公認心理士</t>
    <rPh sb="0" eb="2">
      <t>コウニン</t>
    </rPh>
    <rPh sb="2" eb="5">
      <t>シンリシ</t>
    </rPh>
    <phoneticPr fontId="4"/>
  </si>
  <si>
    <t>理学療法士</t>
    <rPh sb="0" eb="2">
      <t>リガク</t>
    </rPh>
    <rPh sb="2" eb="5">
      <t>リョウホウシ</t>
    </rPh>
    <phoneticPr fontId="4"/>
  </si>
  <si>
    <t>作業療法士</t>
    <rPh sb="0" eb="2">
      <t>サギョウ</t>
    </rPh>
    <rPh sb="2" eb="5">
      <t>リョウホウシ</t>
    </rPh>
    <phoneticPr fontId="4"/>
  </si>
  <si>
    <t>医療安全管理室</t>
    <rPh sb="0" eb="2">
      <t>イリョウ</t>
    </rPh>
    <rPh sb="2" eb="4">
      <t>アンゼン</t>
    </rPh>
    <rPh sb="4" eb="6">
      <t>カンリ</t>
    </rPh>
    <rPh sb="6" eb="7">
      <t>シツ</t>
    </rPh>
    <phoneticPr fontId="4"/>
  </si>
  <si>
    <t>感染管理室</t>
    <rPh sb="0" eb="2">
      <t>カンセン</t>
    </rPh>
    <rPh sb="2" eb="4">
      <t>カンリ</t>
    </rPh>
    <rPh sb="4" eb="5">
      <t>シツ</t>
    </rPh>
    <phoneticPr fontId="4"/>
  </si>
  <si>
    <t>大江
訪問看護ｽﾃｰｼｮﾝ</t>
    <phoneticPr fontId="4"/>
  </si>
  <si>
    <t>基準
貸与枚数</t>
    <rPh sb="0" eb="2">
      <t>キジュン</t>
    </rPh>
    <rPh sb="3" eb="5">
      <t>タイヨ</t>
    </rPh>
    <rPh sb="5" eb="7">
      <t>マイスウ</t>
    </rPh>
    <phoneticPr fontId="4"/>
  </si>
  <si>
    <t>見込枚数
／月</t>
    <rPh sb="0" eb="2">
      <t>ミコミ</t>
    </rPh>
    <rPh sb="2" eb="4">
      <t>マイスウ</t>
    </rPh>
    <rPh sb="6" eb="7">
      <t>ゲツ</t>
    </rPh>
    <phoneticPr fontId="4"/>
  </si>
  <si>
    <t>入札単価
（円・税抜）</t>
    <rPh sb="0" eb="2">
      <t>ニュウサツ</t>
    </rPh>
    <rPh sb="2" eb="4">
      <t>タンカ</t>
    </rPh>
    <rPh sb="6" eb="7">
      <t>エン</t>
    </rPh>
    <rPh sb="8" eb="10">
      <t>ゼイヌ</t>
    </rPh>
    <phoneticPr fontId="4"/>
  </si>
  <si>
    <t>入札金額
（円・税抜）</t>
    <rPh sb="0" eb="2">
      <t>ニュウサツ</t>
    </rPh>
    <rPh sb="2" eb="4">
      <t>キンガク</t>
    </rPh>
    <rPh sb="6" eb="7">
      <t>エン</t>
    </rPh>
    <rPh sb="8" eb="10">
      <t>ゼイヌ</t>
    </rPh>
    <phoneticPr fontId="4"/>
  </si>
  <si>
    <t>　※　貸与物品は、①職種別貸与物品に示すものです。</t>
    <rPh sb="3" eb="5">
      <t>タイヨ</t>
    </rPh>
    <rPh sb="5" eb="7">
      <t>ブッピン</t>
    </rPh>
    <rPh sb="10" eb="13">
      <t>ショクシュベツ</t>
    </rPh>
    <rPh sb="13" eb="15">
      <t>タイヨ</t>
    </rPh>
    <rPh sb="15" eb="17">
      <t>ブッピン</t>
    </rPh>
    <rPh sb="18" eb="19">
      <t>シメ</t>
    </rPh>
    <phoneticPr fontId="4"/>
  </si>
  <si>
    <r>
      <t>　合　　　　　計（月　額）・・・</t>
    </r>
    <r>
      <rPr>
        <b/>
        <sz val="11"/>
        <color rgb="FFFF0000"/>
        <rFont val="ＭＳ 明朝"/>
        <family val="1"/>
        <charset val="128"/>
      </rPr>
      <t>A</t>
    </r>
    <rPh sb="1" eb="2">
      <t>ゴウ</t>
    </rPh>
    <rPh sb="7" eb="8">
      <t>ケイ</t>
    </rPh>
    <rPh sb="9" eb="10">
      <t>ツキ</t>
    </rPh>
    <rPh sb="11" eb="12">
      <t>ガク</t>
    </rPh>
    <phoneticPr fontId="4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</si>
  <si>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4"/>
  </si>
  <si>
    <t>　※　契約期間は、令和7年4月1日～令和12年3月31日</t>
    <rPh sb="3" eb="5">
      <t>ケイヤク</t>
    </rPh>
    <rPh sb="5" eb="7">
      <t>キカン</t>
    </rPh>
    <rPh sb="9" eb="11">
      <t>レイワ</t>
    </rPh>
    <rPh sb="12" eb="13">
      <t>ネン</t>
    </rPh>
    <rPh sb="14" eb="15">
      <t>ガツ</t>
    </rPh>
    <rPh sb="16" eb="17">
      <t>ニチ</t>
    </rPh>
    <rPh sb="18" eb="20">
      <t>レイワ</t>
    </rPh>
    <rPh sb="22" eb="23">
      <t>ネン</t>
    </rPh>
    <rPh sb="24" eb="25">
      <t>ガツ</t>
    </rPh>
    <rPh sb="27" eb="28">
      <t>ニチ</t>
    </rPh>
    <phoneticPr fontId="4"/>
  </si>
  <si>
    <t>令和7年4月1日～令和12年3月31日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</si>
</sst>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_ "/>
    <numFmt numFmtId="177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76">
    <xf numFmtId="0" fontId="0" fillId="0" borderId="0" xfId="0">
      <alignment vertical="center"/>
    </xf>
    <xf numFmtId="0" fontId="1" fillId="0" borderId="0" xfId="2"/>
    <xf numFmtId="0" fontId="5" fillId="0" borderId="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9" fillId="0" borderId="11" xfId="2" applyFont="1" applyBorder="1" applyAlignment="1">
      <alignment horizontal="center" vertical="center" shrinkToFit="1"/>
    </xf>
    <xf numFmtId="176" fontId="7" fillId="0" borderId="12" xfId="2" applyNumberFormat="1" applyFont="1" applyBorder="1" applyAlignment="1">
      <alignment vertical="center"/>
    </xf>
    <xf numFmtId="0" fontId="1" fillId="0" borderId="0" xfId="2" applyFont="1" applyAlignment="1">
      <alignment shrinkToFit="1"/>
    </xf>
    <xf numFmtId="0" fontId="10" fillId="0" borderId="13" xfId="2" applyFont="1" applyBorder="1" applyAlignment="1">
      <alignment horizontal="left" vertical="center"/>
    </xf>
    <xf numFmtId="0" fontId="9" fillId="0" borderId="14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9" fillId="0" borderId="16" xfId="2" applyFont="1" applyBorder="1" applyAlignment="1">
      <alignment horizontal="center" vertical="center" shrinkToFit="1"/>
    </xf>
    <xf numFmtId="176" fontId="7" fillId="0" borderId="17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 shrinkToFit="1"/>
    </xf>
    <xf numFmtId="0" fontId="8" fillId="0" borderId="14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1" fillId="0" borderId="0" xfId="2" applyAlignment="1">
      <alignment shrinkToFit="1"/>
    </xf>
    <xf numFmtId="0" fontId="8" fillId="0" borderId="18" xfId="2" applyFont="1" applyBorder="1" applyAlignment="1">
      <alignment vertical="center"/>
    </xf>
    <xf numFmtId="0" fontId="8" fillId="0" borderId="18" xfId="2" applyFont="1" applyBorder="1" applyAlignment="1">
      <alignment horizontal="center" vertical="center"/>
    </xf>
    <xf numFmtId="176" fontId="7" fillId="0" borderId="22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distributed" vertical="center"/>
    </xf>
    <xf numFmtId="0" fontId="7" fillId="0" borderId="28" xfId="2" applyFont="1" applyBorder="1"/>
    <xf numFmtId="0" fontId="7" fillId="0" borderId="1" xfId="2" applyFont="1" applyBorder="1" applyAlignment="1">
      <alignment horizontal="center"/>
    </xf>
    <xf numFmtId="0" fontId="7" fillId="0" borderId="1" xfId="2" applyFont="1" applyBorder="1"/>
    <xf numFmtId="0" fontId="7" fillId="0" borderId="29" xfId="2" applyFont="1" applyBorder="1"/>
    <xf numFmtId="0" fontId="9" fillId="0" borderId="0" xfId="0" applyFont="1" applyAlignment="1"/>
    <xf numFmtId="0" fontId="9" fillId="0" borderId="0" xfId="2" applyFont="1"/>
    <xf numFmtId="0" fontId="14" fillId="2" borderId="0" xfId="0" applyFont="1" applyFill="1" applyAlignment="1">
      <alignment vertical="center"/>
    </xf>
    <xf numFmtId="0" fontId="14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 shrinkToFit="1"/>
    </xf>
    <xf numFmtId="41" fontId="14" fillId="2" borderId="30" xfId="0" applyNumberFormat="1" applyFont="1" applyFill="1" applyBorder="1" applyAlignment="1">
      <alignment horizontal="center" vertical="center" wrapText="1"/>
    </xf>
    <xf numFmtId="41" fontId="14" fillId="2" borderId="32" xfId="0" applyNumberFormat="1" applyFont="1" applyFill="1" applyBorder="1" applyAlignment="1">
      <alignment horizontal="center" vertical="center" wrapText="1"/>
    </xf>
    <xf numFmtId="41" fontId="14" fillId="2" borderId="34" xfId="0" applyNumberFormat="1" applyFont="1" applyFill="1" applyBorder="1" applyAlignment="1">
      <alignment horizontal="center" vertical="center" wrapText="1"/>
    </xf>
    <xf numFmtId="41" fontId="14" fillId="2" borderId="36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 shrinkToFi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 shrinkToFit="1"/>
    </xf>
    <xf numFmtId="177" fontId="14" fillId="0" borderId="0" xfId="0" applyNumberFormat="1" applyFont="1" applyFill="1" applyBorder="1" applyAlignment="1">
      <alignment vertical="center" shrinkToFit="1"/>
    </xf>
    <xf numFmtId="176" fontId="14" fillId="0" borderId="0" xfId="1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>
      <alignment vertical="center"/>
    </xf>
    <xf numFmtId="41" fontId="14" fillId="0" borderId="0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 shrinkToFit="1"/>
    </xf>
    <xf numFmtId="41" fontId="14" fillId="3" borderId="30" xfId="0" applyNumberFormat="1" applyFont="1" applyFill="1" applyBorder="1" applyAlignment="1">
      <alignment horizontal="center" vertical="center" wrapText="1"/>
    </xf>
    <xf numFmtId="41" fontId="14" fillId="3" borderId="32" xfId="0" applyNumberFormat="1" applyFont="1" applyFill="1" applyBorder="1" applyAlignment="1">
      <alignment horizontal="center" vertical="center" wrapText="1"/>
    </xf>
    <xf numFmtId="41" fontId="14" fillId="3" borderId="34" xfId="0" applyNumberFormat="1" applyFont="1" applyFill="1" applyBorder="1" applyAlignment="1">
      <alignment horizontal="center" vertical="center" wrapText="1"/>
    </xf>
    <xf numFmtId="41" fontId="14" fillId="3" borderId="36" xfId="0" applyNumberFormat="1" applyFont="1" applyFill="1" applyBorder="1" applyAlignment="1">
      <alignment horizontal="center" vertical="center" wrapText="1"/>
    </xf>
    <xf numFmtId="176" fontId="14" fillId="2" borderId="0" xfId="0" applyNumberFormat="1" applyFont="1" applyFill="1" applyBorder="1" applyAlignment="1">
      <alignment vertical="center" wrapText="1"/>
    </xf>
    <xf numFmtId="176" fontId="17" fillId="2" borderId="39" xfId="0" applyNumberFormat="1" applyFont="1" applyFill="1" applyBorder="1" applyAlignment="1">
      <alignment vertical="center" wrapText="1"/>
    </xf>
    <xf numFmtId="41" fontId="14" fillId="2" borderId="30" xfId="0" applyNumberFormat="1" applyFont="1" applyFill="1" applyBorder="1" applyAlignment="1">
      <alignment horizontal="center" vertical="center" wrapText="1"/>
    </xf>
    <xf numFmtId="41" fontId="14" fillId="2" borderId="34" xfId="0" applyNumberFormat="1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41" fontId="14" fillId="0" borderId="31" xfId="0" applyNumberFormat="1" applyFont="1" applyBorder="1" applyAlignment="1">
      <alignment horizontal="left" vertical="center"/>
    </xf>
    <xf numFmtId="41" fontId="14" fillId="0" borderId="30" xfId="0" applyNumberFormat="1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41" fontId="14" fillId="0" borderId="33" xfId="0" applyNumberFormat="1" applyFont="1" applyBorder="1">
      <alignment vertical="center"/>
    </xf>
    <xf numFmtId="41" fontId="14" fillId="0" borderId="32" xfId="0" applyNumberFormat="1" applyFont="1" applyBorder="1" applyAlignment="1">
      <alignment horizontal="center" vertical="center" wrapText="1"/>
    </xf>
    <xf numFmtId="41" fontId="14" fillId="0" borderId="23" xfId="0" applyNumberFormat="1" applyFont="1" applyBorder="1" applyAlignment="1">
      <alignment horizontal="left" vertical="center"/>
    </xf>
    <xf numFmtId="41" fontId="14" fillId="0" borderId="31" xfId="0" applyNumberFormat="1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41" fontId="14" fillId="0" borderId="35" xfId="0" applyNumberFormat="1" applyFont="1" applyBorder="1">
      <alignment vertical="center"/>
    </xf>
    <xf numFmtId="41" fontId="14" fillId="0" borderId="34" xfId="0" applyNumberFormat="1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/>
    </xf>
    <xf numFmtId="41" fontId="14" fillId="0" borderId="37" xfId="0" applyNumberFormat="1" applyFont="1" applyBorder="1">
      <alignment vertical="center"/>
    </xf>
    <xf numFmtId="41" fontId="14" fillId="0" borderId="36" xfId="0" applyNumberFormat="1" applyFont="1" applyBorder="1" applyAlignment="1">
      <alignment horizontal="center" vertical="center" wrapText="1"/>
    </xf>
    <xf numFmtId="41" fontId="14" fillId="0" borderId="23" xfId="0" applyNumberFormat="1" applyFont="1" applyBorder="1" applyAlignment="1">
      <alignment horizontal="left" vertical="center" shrinkToFit="1"/>
    </xf>
    <xf numFmtId="41" fontId="14" fillId="0" borderId="26" xfId="0" applyNumberFormat="1" applyFont="1" applyBorder="1" applyAlignment="1">
      <alignment horizontal="left" vertical="center" shrinkToFit="1"/>
    </xf>
    <xf numFmtId="0" fontId="14" fillId="0" borderId="5" xfId="0" applyFont="1" applyBorder="1" applyAlignment="1">
      <alignment horizontal="center" vertical="center"/>
    </xf>
    <xf numFmtId="41" fontId="14" fillId="0" borderId="42" xfId="0" applyNumberFormat="1" applyFont="1" applyBorder="1">
      <alignment vertical="center"/>
    </xf>
    <xf numFmtId="41" fontId="14" fillId="2" borderId="43" xfId="0" applyNumberFormat="1" applyFont="1" applyFill="1" applyBorder="1" applyAlignment="1">
      <alignment horizontal="center" vertical="center" wrapText="1"/>
    </xf>
    <xf numFmtId="41" fontId="14" fillId="0" borderId="43" xfId="0" applyNumberFormat="1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41" fontId="14" fillId="0" borderId="44" xfId="0" applyNumberFormat="1" applyFont="1" applyBorder="1">
      <alignment vertical="center"/>
    </xf>
    <xf numFmtId="41" fontId="14" fillId="2" borderId="45" xfId="0" applyNumberFormat="1" applyFont="1" applyFill="1" applyBorder="1" applyAlignment="1">
      <alignment horizontal="center" vertical="center" wrapText="1"/>
    </xf>
    <xf numFmtId="41" fontId="14" fillId="0" borderId="45" xfId="0" applyNumberFormat="1" applyFont="1" applyBorder="1" applyAlignment="1">
      <alignment vertical="center" wrapText="1"/>
    </xf>
    <xf numFmtId="0" fontId="14" fillId="0" borderId="18" xfId="0" applyFont="1" applyBorder="1" applyAlignment="1">
      <alignment horizontal="center" vertical="center"/>
    </xf>
    <xf numFmtId="41" fontId="14" fillId="0" borderId="46" xfId="0" applyNumberFormat="1" applyFont="1" applyBorder="1">
      <alignment vertical="center"/>
    </xf>
    <xf numFmtId="41" fontId="14" fillId="2" borderId="47" xfId="0" applyNumberFormat="1" applyFont="1" applyFill="1" applyBorder="1" applyAlignment="1">
      <alignment horizontal="center" vertical="center" wrapText="1"/>
    </xf>
    <xf numFmtId="41" fontId="14" fillId="0" borderId="47" xfId="0" applyNumberFormat="1" applyFont="1" applyBorder="1" applyAlignment="1">
      <alignment vertical="center" wrapText="1"/>
    </xf>
    <xf numFmtId="41" fontId="14" fillId="0" borderId="30" xfId="0" applyNumberFormat="1" applyFont="1" applyBorder="1">
      <alignment vertical="center"/>
    </xf>
    <xf numFmtId="41" fontId="14" fillId="0" borderId="36" xfId="0" applyNumberFormat="1" applyFont="1" applyBorder="1">
      <alignment vertical="center"/>
    </xf>
    <xf numFmtId="0" fontId="7" fillId="0" borderId="1" xfId="2" applyFont="1" applyBorder="1"/>
    <xf numFmtId="0" fontId="7" fillId="0" borderId="0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distributed" vertical="center"/>
    </xf>
    <xf numFmtId="0" fontId="7" fillId="0" borderId="24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9" fillId="0" borderId="13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0" fontId="9" fillId="0" borderId="13" xfId="2" applyFont="1" applyBorder="1" applyAlignment="1">
      <alignment horizontal="distributed" vertical="center" shrinkToFit="1"/>
    </xf>
    <xf numFmtId="0" fontId="9" fillId="0" borderId="14" xfId="2" applyFont="1" applyBorder="1" applyAlignment="1">
      <alignment horizontal="distributed" vertical="center" shrinkToFit="1"/>
    </xf>
    <xf numFmtId="0" fontId="11" fillId="0" borderId="13" xfId="2" applyFont="1" applyBorder="1" applyAlignment="1">
      <alignment horizontal="distributed" vertical="center" shrinkToFit="1"/>
    </xf>
    <xf numFmtId="0" fontId="11" fillId="0" borderId="14" xfId="2" applyFont="1" applyBorder="1" applyAlignment="1">
      <alignment horizontal="distributed" vertical="center" shrinkToFit="1"/>
    </xf>
    <xf numFmtId="0" fontId="8" fillId="0" borderId="13" xfId="2" applyFont="1" applyBorder="1" applyAlignment="1">
      <alignment vertical="center" shrinkToFit="1"/>
    </xf>
    <xf numFmtId="0" fontId="8" fillId="0" borderId="15" xfId="2" applyFont="1" applyBorder="1" applyAlignment="1">
      <alignment vertical="center" shrinkToFit="1"/>
    </xf>
    <xf numFmtId="0" fontId="8" fillId="0" borderId="14" xfId="2" applyFont="1" applyBorder="1" applyAlignment="1">
      <alignment vertical="center" shrinkToFit="1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58" fontId="7" fillId="0" borderId="2" xfId="2" applyNumberFormat="1" applyFont="1" applyBorder="1" applyAlignment="1">
      <alignment horizontal="center" vertical="center" shrinkToFit="1"/>
    </xf>
    <xf numFmtId="58" fontId="7" fillId="0" borderId="3" xfId="2" applyNumberFormat="1" applyFont="1" applyBorder="1" applyAlignment="1">
      <alignment horizontal="center" vertical="center" shrinkToFit="1"/>
    </xf>
    <xf numFmtId="58" fontId="7" fillId="0" borderId="4" xfId="2" applyNumberFormat="1" applyFont="1" applyBorder="1" applyAlignment="1">
      <alignment horizontal="center" vertical="center" shrinkToFit="1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4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76" fontId="7" fillId="0" borderId="2" xfId="2" applyNumberFormat="1" applyFont="1" applyBorder="1" applyAlignment="1">
      <alignment horizontal="center" vertical="center"/>
    </xf>
    <xf numFmtId="176" fontId="7" fillId="0" borderId="3" xfId="2" applyNumberFormat="1" applyFont="1" applyBorder="1" applyAlignment="1">
      <alignment horizontal="center" vertical="center"/>
    </xf>
    <xf numFmtId="176" fontId="7" fillId="0" borderId="4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textRotation="255" wrapText="1"/>
    </xf>
    <xf numFmtId="0" fontId="9" fillId="0" borderId="7" xfId="2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horizontal="center" vertical="center" textRotation="255" wrapText="1"/>
    </xf>
    <xf numFmtId="0" fontId="7" fillId="0" borderId="6" xfId="2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10" xfId="2" applyFont="1" applyBorder="1" applyAlignment="1">
      <alignment horizontal="left" vertical="center" shrinkToFit="1"/>
    </xf>
    <xf numFmtId="0" fontId="9" fillId="0" borderId="13" xfId="2" applyFont="1" applyBorder="1" applyAlignment="1">
      <alignment horizontal="left" vertical="center" shrinkToFit="1"/>
    </xf>
    <xf numFmtId="0" fontId="9" fillId="0" borderId="14" xfId="2" applyFont="1" applyBorder="1" applyAlignment="1">
      <alignment horizontal="left" vertical="center" shrinkToFit="1"/>
    </xf>
    <xf numFmtId="0" fontId="14" fillId="0" borderId="5" xfId="0" applyFont="1" applyBorder="1" applyAlignment="1">
      <alignment vertical="center" wrapText="1" shrinkToFit="1"/>
    </xf>
    <xf numFmtId="0" fontId="14" fillId="0" borderId="18" xfId="0" applyFont="1" applyBorder="1" applyAlignment="1">
      <alignment vertical="center" wrapText="1" shrinkToFit="1"/>
    </xf>
    <xf numFmtId="41" fontId="14" fillId="0" borderId="5" xfId="0" applyNumberFormat="1" applyFont="1" applyBorder="1" applyAlignment="1">
      <alignment horizontal="center" vertical="center" shrinkToFit="1"/>
    </xf>
    <xf numFmtId="0" fontId="14" fillId="0" borderId="18" xfId="0" applyFont="1" applyBorder="1" applyAlignment="1">
      <alignment horizontal="center" vertical="center" shrinkToFit="1"/>
    </xf>
    <xf numFmtId="41" fontId="14" fillId="0" borderId="18" xfId="0" applyNumberFormat="1" applyFont="1" applyBorder="1" applyAlignment="1">
      <alignment horizontal="center" vertical="center" shrinkToFit="1"/>
    </xf>
    <xf numFmtId="41" fontId="14" fillId="0" borderId="5" xfId="0" applyNumberFormat="1" applyFont="1" applyBorder="1" applyAlignment="1">
      <alignment horizontal="left" vertical="center" wrapText="1" shrinkToFit="1"/>
    </xf>
    <xf numFmtId="0" fontId="14" fillId="0" borderId="18" xfId="0" applyFont="1" applyBorder="1" applyAlignment="1">
      <alignment horizontal="left" vertical="center" shrinkToFit="1"/>
    </xf>
    <xf numFmtId="41" fontId="14" fillId="0" borderId="6" xfId="0" applyNumberFormat="1" applyFont="1" applyBorder="1" applyAlignment="1">
      <alignment horizontal="left" vertical="center" shrinkToFit="1"/>
    </xf>
    <xf numFmtId="41" fontId="14" fillId="0" borderId="6" xfId="0" applyNumberFormat="1" applyFont="1" applyBorder="1" applyAlignment="1">
      <alignment horizontal="center" vertical="center" shrinkToFit="1"/>
    </xf>
    <xf numFmtId="0" fontId="14" fillId="0" borderId="7" xfId="0" applyFont="1" applyBorder="1" applyAlignment="1">
      <alignment vertical="center" shrinkToFit="1"/>
    </xf>
    <xf numFmtId="0" fontId="14" fillId="0" borderId="18" xfId="0" applyFont="1" applyBorder="1" applyAlignment="1">
      <alignment vertical="center" shrinkToFit="1"/>
    </xf>
    <xf numFmtId="0" fontId="14" fillId="0" borderId="5" xfId="0" applyFont="1" applyBorder="1" applyAlignment="1">
      <alignment horizontal="left" vertical="center" wrapText="1" shrinkToFit="1"/>
    </xf>
    <xf numFmtId="0" fontId="0" fillId="0" borderId="18" xfId="0" applyBorder="1" applyAlignment="1">
      <alignment horizontal="left" vertical="center" shrinkToFit="1"/>
    </xf>
    <xf numFmtId="41" fontId="14" fillId="0" borderId="5" xfId="0" applyNumberFormat="1" applyFont="1" applyBorder="1" applyAlignment="1">
      <alignment horizontal="left" vertical="center" shrinkToFit="1"/>
    </xf>
    <xf numFmtId="41" fontId="14" fillId="0" borderId="7" xfId="0" applyNumberFormat="1" applyFont="1" applyBorder="1" applyAlignment="1">
      <alignment horizontal="left" vertical="center" shrinkToFit="1"/>
    </xf>
    <xf numFmtId="41" fontId="14" fillId="0" borderId="18" xfId="0" applyNumberFormat="1" applyFont="1" applyBorder="1" applyAlignment="1">
      <alignment horizontal="left" vertical="center" shrinkToFit="1"/>
    </xf>
    <xf numFmtId="41" fontId="14" fillId="0" borderId="7" xfId="0" applyNumberFormat="1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3" fillId="2" borderId="0" xfId="0" applyFont="1" applyFill="1" applyAlignment="1">
      <alignment horizontal="center" vertical="center"/>
    </xf>
    <xf numFmtId="41" fontId="14" fillId="2" borderId="5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1" fontId="14" fillId="0" borderId="5" xfId="0" applyNumberFormat="1" applyFont="1" applyBorder="1" applyAlignment="1">
      <alignment vertical="center" shrinkToFit="1"/>
    </xf>
    <xf numFmtId="41" fontId="14" fillId="0" borderId="7" xfId="0" applyNumberFormat="1" applyFont="1" applyBorder="1" applyAlignment="1">
      <alignment vertical="center" shrinkToFit="1"/>
    </xf>
    <xf numFmtId="0" fontId="14" fillId="0" borderId="5" xfId="0" applyFont="1" applyBorder="1" applyAlignment="1">
      <alignment vertical="center" shrinkToFit="1"/>
    </xf>
    <xf numFmtId="41" fontId="14" fillId="0" borderId="33" xfId="0" applyNumberFormat="1" applyFont="1" applyBorder="1">
      <alignment vertical="center"/>
    </xf>
    <xf numFmtId="0" fontId="14" fillId="0" borderId="38" xfId="0" applyFont="1" applyBorder="1">
      <alignment vertical="center"/>
    </xf>
    <xf numFmtId="0" fontId="14" fillId="0" borderId="7" xfId="0" applyFont="1" applyBorder="1" applyAlignment="1">
      <alignment horizontal="center" vertical="center" shrinkToFit="1"/>
    </xf>
    <xf numFmtId="41" fontId="14" fillId="2" borderId="0" xfId="0" applyNumberFormat="1" applyFont="1" applyFill="1" applyAlignment="1">
      <alignment horizontal="center" vertical="center"/>
    </xf>
    <xf numFmtId="0" fontId="14" fillId="0" borderId="40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view="pageBreakPreview" zoomScaleNormal="100" workbookViewId="0">
      <selection activeCell="F13" sqref="F13:H13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129" t="s">
        <v>1</v>
      </c>
      <c r="B3" s="130"/>
      <c r="C3" s="130"/>
      <c r="D3" s="131"/>
      <c r="E3" s="132" t="s">
        <v>68</v>
      </c>
      <c r="F3" s="133"/>
      <c r="G3" s="133"/>
      <c r="H3" s="133"/>
      <c r="I3" s="133"/>
      <c r="J3" s="134"/>
    </row>
    <row r="4" spans="1:10" s="6" customFormat="1" ht="32.25" customHeight="1" x14ac:dyDescent="0.15">
      <c r="A4" s="135" t="s">
        <v>2</v>
      </c>
      <c r="B4" s="120" t="s">
        <v>3</v>
      </c>
      <c r="C4" s="121"/>
      <c r="D4" s="138" t="s">
        <v>4</v>
      </c>
      <c r="E4" s="138"/>
      <c r="F4" s="120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136"/>
      <c r="B5" s="139" t="s">
        <v>9</v>
      </c>
      <c r="C5" s="140"/>
      <c r="D5" s="140"/>
      <c r="E5" s="140"/>
      <c r="F5" s="141"/>
      <c r="G5" s="7"/>
      <c r="H5" s="7"/>
      <c r="I5" s="8"/>
      <c r="J5" s="8" t="s">
        <v>10</v>
      </c>
    </row>
    <row r="6" spans="1:10" s="9" customFormat="1" ht="35.25" customHeight="1" x14ac:dyDescent="0.15">
      <c r="A6" s="136"/>
      <c r="B6" s="10" t="s">
        <v>11</v>
      </c>
      <c r="C6" s="11"/>
      <c r="D6" s="12"/>
      <c r="E6" s="13"/>
      <c r="F6" s="14"/>
      <c r="G6" s="15">
        <v>1</v>
      </c>
      <c r="H6" s="15" t="s">
        <v>12</v>
      </c>
      <c r="I6" s="16"/>
      <c r="J6" s="16"/>
    </row>
    <row r="7" spans="1:10" s="9" customFormat="1" ht="22.5" customHeight="1" x14ac:dyDescent="0.15">
      <c r="A7" s="136"/>
      <c r="B7" s="142"/>
      <c r="C7" s="143"/>
      <c r="D7" s="107"/>
      <c r="E7" s="108"/>
      <c r="F7" s="109"/>
      <c r="G7" s="17"/>
      <c r="H7" s="15"/>
      <c r="I7" s="16"/>
      <c r="J7" s="16"/>
    </row>
    <row r="8" spans="1:10" s="9" customFormat="1" ht="23.1" customHeight="1" x14ac:dyDescent="0.15">
      <c r="A8" s="136"/>
      <c r="B8" s="110" t="s">
        <v>10</v>
      </c>
      <c r="C8" s="111"/>
      <c r="D8" s="107"/>
      <c r="E8" s="108"/>
      <c r="F8" s="109"/>
      <c r="G8" s="15"/>
      <c r="H8" s="15"/>
      <c r="I8" s="16"/>
      <c r="J8" s="16"/>
    </row>
    <row r="9" spans="1:10" s="9" customFormat="1" ht="23.1" customHeight="1" x14ac:dyDescent="0.15">
      <c r="A9" s="136"/>
      <c r="B9" s="110" t="s">
        <v>10</v>
      </c>
      <c r="C9" s="111"/>
      <c r="D9" s="107"/>
      <c r="E9" s="108"/>
      <c r="F9" s="109"/>
      <c r="G9" s="15"/>
      <c r="H9" s="15"/>
      <c r="I9" s="16"/>
      <c r="J9" s="16"/>
    </row>
    <row r="10" spans="1:10" s="20" customFormat="1" ht="23.1" customHeight="1" x14ac:dyDescent="0.15">
      <c r="A10" s="136"/>
      <c r="B10" s="112" t="s">
        <v>10</v>
      </c>
      <c r="C10" s="113"/>
      <c r="D10" s="114"/>
      <c r="E10" s="115"/>
      <c r="F10" s="116"/>
      <c r="G10" s="18"/>
      <c r="H10" s="19"/>
      <c r="I10" s="16"/>
      <c r="J10" s="16"/>
    </row>
    <row r="11" spans="1:10" s="20" customFormat="1" ht="23.1" customHeight="1" x14ac:dyDescent="0.15">
      <c r="A11" s="136"/>
      <c r="B11" s="112"/>
      <c r="C11" s="113"/>
      <c r="D11" s="114"/>
      <c r="E11" s="115"/>
      <c r="F11" s="116"/>
      <c r="G11" s="19"/>
      <c r="H11" s="19"/>
      <c r="I11" s="16"/>
      <c r="J11" s="16"/>
    </row>
    <row r="12" spans="1:10" ht="23.1" customHeight="1" x14ac:dyDescent="0.15">
      <c r="A12" s="137"/>
      <c r="B12" s="117"/>
      <c r="C12" s="118"/>
      <c r="D12" s="118"/>
      <c r="E12" s="118"/>
      <c r="F12" s="119"/>
      <c r="G12" s="21"/>
      <c r="H12" s="22"/>
      <c r="I12" s="23"/>
      <c r="J12" s="23"/>
    </row>
    <row r="13" spans="1:10" ht="45" customHeight="1" x14ac:dyDescent="0.15">
      <c r="A13" s="120" t="s">
        <v>13</v>
      </c>
      <c r="B13" s="121"/>
      <c r="C13" s="122" t="s">
        <v>70</v>
      </c>
      <c r="D13" s="123"/>
      <c r="E13" s="124"/>
      <c r="F13" s="120" t="s">
        <v>14</v>
      </c>
      <c r="G13" s="125"/>
      <c r="H13" s="121"/>
      <c r="I13" s="126" t="s">
        <v>15</v>
      </c>
      <c r="J13" s="127"/>
    </row>
    <row r="14" spans="1:10" ht="43.5" customHeight="1" x14ac:dyDescent="0.15">
      <c r="A14" s="24"/>
      <c r="B14" s="105" t="s">
        <v>16</v>
      </c>
      <c r="C14" s="105"/>
      <c r="D14" s="105"/>
      <c r="E14" s="105"/>
      <c r="F14" s="105"/>
      <c r="G14" s="105"/>
      <c r="H14" s="105"/>
      <c r="I14" s="105"/>
      <c r="J14" s="106"/>
    </row>
    <row r="15" spans="1:10" ht="17.25" customHeight="1" x14ac:dyDescent="0.15">
      <c r="A15" s="25"/>
      <c r="B15" s="102"/>
      <c r="C15" s="102"/>
      <c r="D15" s="103"/>
      <c r="E15" s="103"/>
      <c r="F15" s="103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52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102"/>
      <c r="C17" s="102"/>
      <c r="D17" s="103"/>
      <c r="E17" s="103"/>
      <c r="F17" s="103"/>
      <c r="G17" s="26"/>
      <c r="H17" s="26"/>
      <c r="I17" s="26"/>
      <c r="J17" s="27"/>
    </row>
    <row r="18" spans="1:10" ht="23.1" customHeight="1" x14ac:dyDescent="0.15">
      <c r="A18" s="25"/>
      <c r="B18" s="102"/>
      <c r="C18" s="102"/>
      <c r="D18" s="103"/>
      <c r="E18" s="103"/>
      <c r="F18" s="103"/>
      <c r="G18" s="26"/>
      <c r="H18" s="26"/>
      <c r="I18" s="26"/>
      <c r="J18" s="27"/>
    </row>
    <row r="19" spans="1:10" ht="23.1" customHeight="1" x14ac:dyDescent="0.15">
      <c r="A19" s="25"/>
      <c r="B19" s="102" t="s">
        <v>17</v>
      </c>
      <c r="C19" s="102"/>
      <c r="D19" s="102"/>
      <c r="E19" s="102"/>
      <c r="F19" s="102"/>
      <c r="G19" s="26"/>
      <c r="H19" s="26"/>
      <c r="I19" s="26"/>
      <c r="J19" s="27"/>
    </row>
    <row r="20" spans="1:10" ht="23.1" customHeight="1" x14ac:dyDescent="0.15">
      <c r="A20" s="25"/>
      <c r="B20" s="102"/>
      <c r="C20" s="102"/>
      <c r="D20" s="103"/>
      <c r="E20" s="103"/>
      <c r="F20" s="103"/>
      <c r="G20" s="26"/>
      <c r="H20" s="26"/>
      <c r="I20" s="26"/>
      <c r="J20" s="27"/>
    </row>
    <row r="21" spans="1:10" ht="23.1" customHeight="1" x14ac:dyDescent="0.15">
      <c r="A21" s="25"/>
      <c r="B21" s="102"/>
      <c r="C21" s="102"/>
      <c r="D21" s="28"/>
      <c r="E21" s="104" t="s">
        <v>18</v>
      </c>
      <c r="F21" s="104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102"/>
      <c r="C23" s="102"/>
      <c r="D23" s="28"/>
      <c r="E23" s="104" t="s">
        <v>19</v>
      </c>
      <c r="F23" s="104"/>
      <c r="G23" s="26"/>
      <c r="H23" s="26"/>
      <c r="I23" s="26"/>
      <c r="J23" s="27" t="s">
        <v>20</v>
      </c>
    </row>
    <row r="24" spans="1:10" ht="23.1" customHeight="1" x14ac:dyDescent="0.15">
      <c r="A24" s="30"/>
      <c r="B24" s="101"/>
      <c r="C24" s="101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21</v>
      </c>
    </row>
    <row r="26" spans="1:10" s="34" customFormat="1" ht="23.1" customHeight="1" x14ac:dyDescent="0.15">
      <c r="B26" s="34" t="s">
        <v>53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B15:C15"/>
    <mergeCell ref="D15:F15"/>
    <mergeCell ref="B17:C17"/>
    <mergeCell ref="D17:F17"/>
    <mergeCell ref="B18:C18"/>
    <mergeCell ref="D18:F18"/>
    <mergeCell ref="B24:C24"/>
    <mergeCell ref="B19:F19"/>
    <mergeCell ref="B20:C20"/>
    <mergeCell ref="D20:F20"/>
    <mergeCell ref="B21:C21"/>
    <mergeCell ref="E21:F21"/>
    <mergeCell ref="B23:C23"/>
    <mergeCell ref="E23:F23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56"/>
  <sheetViews>
    <sheetView tabSelected="1" view="pageBreakPreview" zoomScale="80" zoomScaleNormal="100" zoomScaleSheetLayoutView="80" workbookViewId="0">
      <selection activeCell="K49" sqref="K49"/>
    </sheetView>
  </sheetViews>
  <sheetFormatPr defaultRowHeight="27" customHeight="1" x14ac:dyDescent="0.15"/>
  <cols>
    <col min="1" max="1" width="9" style="37"/>
    <col min="2" max="2" width="18.125" style="37" customWidth="1"/>
    <col min="3" max="3" width="10.625" style="37" customWidth="1"/>
    <col min="4" max="4" width="10.625" style="57" customWidth="1"/>
    <col min="5" max="5" width="10.625" style="37" customWidth="1"/>
    <col min="6" max="6" width="11.625" style="37" customWidth="1"/>
    <col min="7" max="7" width="11.625" style="38" customWidth="1"/>
    <col min="8" max="8" width="11.625" style="58" customWidth="1"/>
    <col min="9" max="9" width="14.125" style="36" customWidth="1"/>
    <col min="10" max="10" width="14.625" style="37" customWidth="1"/>
    <col min="11" max="11" width="9" style="37"/>
    <col min="12" max="12" width="8.75" style="37" customWidth="1"/>
    <col min="13" max="16384" width="9" style="37"/>
  </cols>
  <sheetData>
    <row r="1" spans="2:10" ht="27" customHeight="1" x14ac:dyDescent="0.15">
      <c r="B1" s="162" t="s">
        <v>22</v>
      </c>
      <c r="C1" s="162"/>
      <c r="D1" s="162"/>
      <c r="E1" s="162"/>
      <c r="F1" s="162"/>
      <c r="G1" s="162"/>
      <c r="H1" s="162"/>
      <c r="I1" s="162"/>
      <c r="J1" s="162"/>
    </row>
    <row r="2" spans="2:10" x14ac:dyDescent="0.15">
      <c r="B2" s="39" t="s">
        <v>23</v>
      </c>
      <c r="C2" s="39" t="s">
        <v>24</v>
      </c>
      <c r="D2" s="49" t="s">
        <v>25</v>
      </c>
      <c r="E2" s="40" t="s">
        <v>26</v>
      </c>
      <c r="F2" s="41" t="s">
        <v>27</v>
      </c>
      <c r="G2" s="40" t="s">
        <v>62</v>
      </c>
      <c r="H2" s="50" t="s">
        <v>63</v>
      </c>
      <c r="I2" s="62" t="s">
        <v>64</v>
      </c>
      <c r="J2" s="42" t="s">
        <v>65</v>
      </c>
    </row>
    <row r="3" spans="2:10" ht="19.5" customHeight="1" x14ac:dyDescent="0.15">
      <c r="B3" s="157" t="s">
        <v>28</v>
      </c>
      <c r="C3" s="146" t="s">
        <v>29</v>
      </c>
      <c r="D3" s="146">
        <f>340+30</f>
        <v>370</v>
      </c>
      <c r="E3" s="71">
        <v>1</v>
      </c>
      <c r="F3" s="72" t="s">
        <v>30</v>
      </c>
      <c r="G3" s="69" t="s">
        <v>31</v>
      </c>
      <c r="H3" s="73">
        <f>+D3*5</f>
        <v>1850</v>
      </c>
      <c r="I3" s="63"/>
      <c r="J3" s="43">
        <f>+H3*I3</f>
        <v>0</v>
      </c>
    </row>
    <row r="4" spans="2:10" ht="20.100000000000001" customHeight="1" x14ac:dyDescent="0.15">
      <c r="B4" s="158"/>
      <c r="C4" s="147"/>
      <c r="D4" s="147"/>
      <c r="E4" s="74">
        <v>2</v>
      </c>
      <c r="F4" s="75" t="s">
        <v>32</v>
      </c>
      <c r="G4" s="44" t="s">
        <v>31</v>
      </c>
      <c r="H4" s="76">
        <f>+D3*5</f>
        <v>1850</v>
      </c>
      <c r="I4" s="64"/>
      <c r="J4" s="46">
        <f t="shared" ref="J4:J34" si="0">+H4*I4</f>
        <v>0</v>
      </c>
    </row>
    <row r="5" spans="2:10" ht="20.100000000000001" customHeight="1" x14ac:dyDescent="0.15">
      <c r="B5" s="158"/>
      <c r="C5" s="146" t="s">
        <v>33</v>
      </c>
      <c r="D5" s="146">
        <f>50+1</f>
        <v>51</v>
      </c>
      <c r="E5" s="71">
        <v>3</v>
      </c>
      <c r="F5" s="77" t="s">
        <v>30</v>
      </c>
      <c r="G5" s="69" t="s">
        <v>31</v>
      </c>
      <c r="H5" s="73">
        <f>+D5*5</f>
        <v>255</v>
      </c>
      <c r="I5" s="63"/>
      <c r="J5" s="43">
        <f t="shared" si="0"/>
        <v>0</v>
      </c>
    </row>
    <row r="6" spans="2:10" ht="20.100000000000001" customHeight="1" x14ac:dyDescent="0.15">
      <c r="B6" s="159"/>
      <c r="C6" s="147"/>
      <c r="D6" s="147"/>
      <c r="E6" s="74">
        <v>4</v>
      </c>
      <c r="F6" s="75" t="s">
        <v>32</v>
      </c>
      <c r="G6" s="44" t="s">
        <v>31</v>
      </c>
      <c r="H6" s="76">
        <f>+D5*5</f>
        <v>255</v>
      </c>
      <c r="I6" s="64"/>
      <c r="J6" s="46">
        <f t="shared" si="0"/>
        <v>0</v>
      </c>
    </row>
    <row r="7" spans="2:10" ht="20.100000000000001" customHeight="1" x14ac:dyDescent="0.15">
      <c r="B7" s="157" t="s">
        <v>34</v>
      </c>
      <c r="C7" s="146" t="s">
        <v>29</v>
      </c>
      <c r="D7" s="146">
        <f>29+6</f>
        <v>35</v>
      </c>
      <c r="E7" s="71">
        <v>5</v>
      </c>
      <c r="F7" s="78" t="s">
        <v>30</v>
      </c>
      <c r="G7" s="69" t="s">
        <v>31</v>
      </c>
      <c r="H7" s="73">
        <f>+D7*5</f>
        <v>175</v>
      </c>
      <c r="I7" s="63"/>
      <c r="J7" s="43">
        <f t="shared" si="0"/>
        <v>0</v>
      </c>
    </row>
    <row r="8" spans="2:10" ht="20.100000000000001" customHeight="1" x14ac:dyDescent="0.15">
      <c r="B8" s="158"/>
      <c r="C8" s="147"/>
      <c r="D8" s="147"/>
      <c r="E8" s="79">
        <v>6</v>
      </c>
      <c r="F8" s="80" t="s">
        <v>32</v>
      </c>
      <c r="G8" s="70" t="s">
        <v>31</v>
      </c>
      <c r="H8" s="81">
        <f>+D7*5</f>
        <v>175</v>
      </c>
      <c r="I8" s="64"/>
      <c r="J8" s="46">
        <f t="shared" si="0"/>
        <v>0</v>
      </c>
    </row>
    <row r="9" spans="2:10" ht="20.100000000000001" customHeight="1" x14ac:dyDescent="0.15">
      <c r="B9" s="158"/>
      <c r="C9" s="146" t="s">
        <v>33</v>
      </c>
      <c r="D9" s="146">
        <f>1+0</f>
        <v>1</v>
      </c>
      <c r="E9" s="71">
        <v>7</v>
      </c>
      <c r="F9" s="78" t="s">
        <v>30</v>
      </c>
      <c r="G9" s="69" t="s">
        <v>31</v>
      </c>
      <c r="H9" s="73">
        <f>+D9*5</f>
        <v>5</v>
      </c>
      <c r="I9" s="63"/>
      <c r="J9" s="43">
        <f t="shared" si="0"/>
        <v>0</v>
      </c>
    </row>
    <row r="10" spans="2:10" ht="20.100000000000001" customHeight="1" x14ac:dyDescent="0.15">
      <c r="B10" s="159"/>
      <c r="C10" s="147"/>
      <c r="D10" s="147"/>
      <c r="E10" s="79">
        <v>8</v>
      </c>
      <c r="F10" s="80" t="s">
        <v>32</v>
      </c>
      <c r="G10" s="70" t="s">
        <v>31</v>
      </c>
      <c r="H10" s="81">
        <f>+D9*5</f>
        <v>5</v>
      </c>
      <c r="I10" s="64"/>
      <c r="J10" s="46">
        <f t="shared" si="0"/>
        <v>0</v>
      </c>
    </row>
    <row r="11" spans="2:10" ht="20.100000000000001" customHeight="1" x14ac:dyDescent="0.15">
      <c r="B11" s="157" t="s">
        <v>35</v>
      </c>
      <c r="C11" s="146" t="s">
        <v>29</v>
      </c>
      <c r="D11" s="146">
        <v>8</v>
      </c>
      <c r="E11" s="71">
        <v>9</v>
      </c>
      <c r="F11" s="72" t="s">
        <v>30</v>
      </c>
      <c r="G11" s="69" t="s">
        <v>31</v>
      </c>
      <c r="H11" s="73">
        <f>+D11*5</f>
        <v>40</v>
      </c>
      <c r="I11" s="63"/>
      <c r="J11" s="43">
        <f t="shared" si="0"/>
        <v>0</v>
      </c>
    </row>
    <row r="12" spans="2:10" ht="20.100000000000001" customHeight="1" x14ac:dyDescent="0.15">
      <c r="B12" s="158"/>
      <c r="C12" s="147"/>
      <c r="D12" s="147"/>
      <c r="E12" s="74">
        <v>10</v>
      </c>
      <c r="F12" s="75" t="s">
        <v>32</v>
      </c>
      <c r="G12" s="44" t="s">
        <v>31</v>
      </c>
      <c r="H12" s="76">
        <f>+D11*5</f>
        <v>40</v>
      </c>
      <c r="I12" s="64"/>
      <c r="J12" s="46">
        <f t="shared" si="0"/>
        <v>0</v>
      </c>
    </row>
    <row r="13" spans="2:10" ht="20.100000000000001" customHeight="1" x14ac:dyDescent="0.15">
      <c r="B13" s="158"/>
      <c r="C13" s="146" t="s">
        <v>33</v>
      </c>
      <c r="D13" s="146">
        <v>0</v>
      </c>
      <c r="E13" s="71"/>
      <c r="F13" s="72" t="s">
        <v>30</v>
      </c>
      <c r="G13" s="69" t="s">
        <v>31</v>
      </c>
      <c r="H13" s="73">
        <f>+D13*5</f>
        <v>0</v>
      </c>
      <c r="I13" s="63"/>
      <c r="J13" s="43">
        <f t="shared" si="0"/>
        <v>0</v>
      </c>
    </row>
    <row r="14" spans="2:10" ht="20.100000000000001" customHeight="1" x14ac:dyDescent="0.15">
      <c r="B14" s="159"/>
      <c r="C14" s="147"/>
      <c r="D14" s="147"/>
      <c r="E14" s="82"/>
      <c r="F14" s="83" t="s">
        <v>32</v>
      </c>
      <c r="G14" s="46" t="s">
        <v>31</v>
      </c>
      <c r="H14" s="84">
        <f>+D13*5</f>
        <v>0</v>
      </c>
      <c r="I14" s="64"/>
      <c r="J14" s="46">
        <f t="shared" si="0"/>
        <v>0</v>
      </c>
    </row>
    <row r="15" spans="2:10" ht="20.100000000000001" customHeight="1" x14ac:dyDescent="0.15">
      <c r="B15" s="85" t="s">
        <v>36</v>
      </c>
      <c r="C15" s="146" t="s">
        <v>29</v>
      </c>
      <c r="D15" s="146">
        <v>61</v>
      </c>
      <c r="E15" s="71">
        <v>11</v>
      </c>
      <c r="F15" s="78" t="s">
        <v>37</v>
      </c>
      <c r="G15" s="163" t="s">
        <v>54</v>
      </c>
      <c r="H15" s="73">
        <v>158</v>
      </c>
      <c r="I15" s="63"/>
      <c r="J15" s="43">
        <f t="shared" si="0"/>
        <v>0</v>
      </c>
    </row>
    <row r="16" spans="2:10" ht="20.100000000000001" customHeight="1" x14ac:dyDescent="0.15">
      <c r="B16" s="86" t="s">
        <v>38</v>
      </c>
      <c r="C16" s="171"/>
      <c r="D16" s="171"/>
      <c r="E16" s="79">
        <v>12</v>
      </c>
      <c r="F16" s="169" t="s">
        <v>30</v>
      </c>
      <c r="G16" s="164"/>
      <c r="H16" s="81">
        <v>44</v>
      </c>
      <c r="I16" s="65"/>
      <c r="J16" s="45">
        <f t="shared" si="0"/>
        <v>0</v>
      </c>
    </row>
    <row r="17" spans="2:10" ht="20.100000000000001" customHeight="1" x14ac:dyDescent="0.15">
      <c r="B17" s="86" t="s">
        <v>55</v>
      </c>
      <c r="C17" s="171"/>
      <c r="D17" s="171"/>
      <c r="E17" s="79">
        <v>13</v>
      </c>
      <c r="F17" s="170"/>
      <c r="G17" s="164"/>
      <c r="H17" s="81">
        <v>44</v>
      </c>
      <c r="I17" s="65"/>
      <c r="J17" s="45">
        <f t="shared" si="0"/>
        <v>0</v>
      </c>
    </row>
    <row r="18" spans="2:10" ht="20.100000000000001" customHeight="1" x14ac:dyDescent="0.15">
      <c r="B18" s="86" t="s">
        <v>39</v>
      </c>
      <c r="C18" s="147"/>
      <c r="D18" s="147"/>
      <c r="E18" s="79">
        <v>14</v>
      </c>
      <c r="F18" s="80" t="s">
        <v>32</v>
      </c>
      <c r="G18" s="164"/>
      <c r="H18" s="81">
        <v>88</v>
      </c>
      <c r="I18" s="65"/>
      <c r="J18" s="46">
        <f t="shared" si="0"/>
        <v>0</v>
      </c>
    </row>
    <row r="19" spans="2:10" ht="20.100000000000001" customHeight="1" x14ac:dyDescent="0.15">
      <c r="B19" s="86" t="s">
        <v>40</v>
      </c>
      <c r="C19" s="146" t="s">
        <v>33</v>
      </c>
      <c r="D19" s="146">
        <v>128</v>
      </c>
      <c r="E19" s="71">
        <v>15</v>
      </c>
      <c r="F19" s="78" t="s">
        <v>37</v>
      </c>
      <c r="G19" s="164"/>
      <c r="H19" s="73">
        <v>247</v>
      </c>
      <c r="I19" s="63"/>
      <c r="J19" s="43">
        <f t="shared" si="0"/>
        <v>0</v>
      </c>
    </row>
    <row r="20" spans="2:10" ht="20.100000000000001" customHeight="1" x14ac:dyDescent="0.15">
      <c r="B20" s="86" t="s">
        <v>41</v>
      </c>
      <c r="C20" s="171"/>
      <c r="D20" s="171"/>
      <c r="E20" s="79">
        <v>16</v>
      </c>
      <c r="F20" s="169" t="s">
        <v>30</v>
      </c>
      <c r="G20" s="164"/>
      <c r="H20" s="81">
        <v>203</v>
      </c>
      <c r="I20" s="65"/>
      <c r="J20" s="45">
        <f t="shared" si="0"/>
        <v>0</v>
      </c>
    </row>
    <row r="21" spans="2:10" ht="20.100000000000001" customHeight="1" x14ac:dyDescent="0.15">
      <c r="B21" s="86" t="s">
        <v>56</v>
      </c>
      <c r="C21" s="171"/>
      <c r="D21" s="171"/>
      <c r="E21" s="79">
        <v>17</v>
      </c>
      <c r="F21" s="170"/>
      <c r="G21" s="164"/>
      <c r="H21" s="81">
        <v>12</v>
      </c>
      <c r="I21" s="65"/>
      <c r="J21" s="45">
        <f t="shared" si="0"/>
        <v>0</v>
      </c>
    </row>
    <row r="22" spans="2:10" ht="20.100000000000001" customHeight="1" x14ac:dyDescent="0.15">
      <c r="B22" s="86" t="s">
        <v>42</v>
      </c>
      <c r="C22" s="147"/>
      <c r="D22" s="147"/>
      <c r="E22" s="79">
        <v>18</v>
      </c>
      <c r="F22" s="80" t="s">
        <v>32</v>
      </c>
      <c r="G22" s="165"/>
      <c r="H22" s="81">
        <v>215</v>
      </c>
      <c r="I22" s="65"/>
      <c r="J22" s="46">
        <f t="shared" si="0"/>
        <v>0</v>
      </c>
    </row>
    <row r="23" spans="2:10" ht="20.100000000000001" customHeight="1" x14ac:dyDescent="0.15">
      <c r="B23" s="157" t="s">
        <v>57</v>
      </c>
      <c r="C23" s="146" t="s">
        <v>29</v>
      </c>
      <c r="D23" s="166">
        <v>7</v>
      </c>
      <c r="E23" s="87">
        <v>19</v>
      </c>
      <c r="F23" s="88" t="s">
        <v>30</v>
      </c>
      <c r="G23" s="89" t="s">
        <v>31</v>
      </c>
      <c r="H23" s="90">
        <f>+D23*5</f>
        <v>35</v>
      </c>
      <c r="I23" s="63"/>
      <c r="J23" s="69">
        <f t="shared" si="0"/>
        <v>0</v>
      </c>
    </row>
    <row r="24" spans="2:10" ht="20.100000000000001" customHeight="1" x14ac:dyDescent="0.15">
      <c r="B24" s="158"/>
      <c r="C24" s="160"/>
      <c r="D24" s="167"/>
      <c r="E24" s="91">
        <v>20</v>
      </c>
      <c r="F24" s="92" t="s">
        <v>32</v>
      </c>
      <c r="G24" s="93" t="s">
        <v>31</v>
      </c>
      <c r="H24" s="94">
        <f>+D23*5</f>
        <v>35</v>
      </c>
      <c r="I24" s="64"/>
      <c r="J24" s="46">
        <f t="shared" si="0"/>
        <v>0</v>
      </c>
    </row>
    <row r="25" spans="2:10" ht="20.100000000000001" customHeight="1" x14ac:dyDescent="0.15">
      <c r="B25" s="158"/>
      <c r="C25" s="161" t="s">
        <v>33</v>
      </c>
      <c r="D25" s="168">
        <v>31</v>
      </c>
      <c r="E25" s="87">
        <v>21</v>
      </c>
      <c r="F25" s="88" t="s">
        <v>30</v>
      </c>
      <c r="G25" s="89" t="s">
        <v>31</v>
      </c>
      <c r="H25" s="90">
        <f>+D25*5</f>
        <v>155</v>
      </c>
      <c r="I25" s="63"/>
      <c r="J25" s="69">
        <f t="shared" si="0"/>
        <v>0</v>
      </c>
    </row>
    <row r="26" spans="2:10" ht="20.100000000000001" customHeight="1" x14ac:dyDescent="0.15">
      <c r="B26" s="159"/>
      <c r="C26" s="147"/>
      <c r="D26" s="154"/>
      <c r="E26" s="95">
        <v>22</v>
      </c>
      <c r="F26" s="92" t="s">
        <v>32</v>
      </c>
      <c r="G26" s="93" t="s">
        <v>31</v>
      </c>
      <c r="H26" s="94">
        <f>+D25*5</f>
        <v>155</v>
      </c>
      <c r="I26" s="64"/>
      <c r="J26" s="46">
        <f t="shared" si="0"/>
        <v>0</v>
      </c>
    </row>
    <row r="27" spans="2:10" ht="20.100000000000001" customHeight="1" x14ac:dyDescent="0.15">
      <c r="B27" s="151" t="s">
        <v>58</v>
      </c>
      <c r="C27" s="152" t="s">
        <v>29</v>
      </c>
      <c r="D27" s="153">
        <v>10</v>
      </c>
      <c r="E27" s="91">
        <v>23</v>
      </c>
      <c r="F27" s="96" t="s">
        <v>30</v>
      </c>
      <c r="G27" s="97" t="s">
        <v>31</v>
      </c>
      <c r="H27" s="98">
        <f>+D27*5</f>
        <v>50</v>
      </c>
      <c r="I27" s="63"/>
      <c r="J27" s="69">
        <f t="shared" si="0"/>
        <v>0</v>
      </c>
    </row>
    <row r="28" spans="2:10" ht="20.100000000000001" customHeight="1" x14ac:dyDescent="0.15">
      <c r="B28" s="151"/>
      <c r="C28" s="152"/>
      <c r="D28" s="154"/>
      <c r="E28" s="91">
        <v>24</v>
      </c>
      <c r="F28" s="92" t="s">
        <v>32</v>
      </c>
      <c r="G28" s="93" t="s">
        <v>31</v>
      </c>
      <c r="H28" s="94">
        <f>+D27*5</f>
        <v>50</v>
      </c>
      <c r="I28" s="64"/>
      <c r="J28" s="46">
        <f t="shared" si="0"/>
        <v>0</v>
      </c>
    </row>
    <row r="29" spans="2:10" ht="20.100000000000001" customHeight="1" x14ac:dyDescent="0.15">
      <c r="B29" s="151"/>
      <c r="C29" s="175" t="s">
        <v>33</v>
      </c>
      <c r="D29" s="168">
        <v>5</v>
      </c>
      <c r="E29" s="87">
        <v>25</v>
      </c>
      <c r="F29" s="88" t="s">
        <v>30</v>
      </c>
      <c r="G29" s="89" t="s">
        <v>31</v>
      </c>
      <c r="H29" s="90">
        <f>+D29*5</f>
        <v>25</v>
      </c>
      <c r="I29" s="63"/>
      <c r="J29" s="69">
        <f t="shared" si="0"/>
        <v>0</v>
      </c>
    </row>
    <row r="30" spans="2:10" ht="20.100000000000001" customHeight="1" x14ac:dyDescent="0.15">
      <c r="B30" s="151"/>
      <c r="C30" s="175"/>
      <c r="D30" s="154"/>
      <c r="E30" s="91">
        <v>26</v>
      </c>
      <c r="F30" s="92" t="s">
        <v>32</v>
      </c>
      <c r="G30" s="93" t="s">
        <v>31</v>
      </c>
      <c r="H30" s="94">
        <f>+D29*5</f>
        <v>25</v>
      </c>
      <c r="I30" s="64"/>
      <c r="J30" s="46">
        <f t="shared" si="0"/>
        <v>0</v>
      </c>
    </row>
    <row r="31" spans="2:10" ht="20.100000000000001" customHeight="1" x14ac:dyDescent="0.15">
      <c r="B31" s="151" t="s">
        <v>43</v>
      </c>
      <c r="C31" s="152" t="s">
        <v>29</v>
      </c>
      <c r="D31" s="168">
        <v>5</v>
      </c>
      <c r="E31" s="87">
        <v>27</v>
      </c>
      <c r="F31" s="88" t="s">
        <v>30</v>
      </c>
      <c r="G31" s="89" t="s">
        <v>31</v>
      </c>
      <c r="H31" s="90">
        <f>+D31*5</f>
        <v>25</v>
      </c>
      <c r="I31" s="63"/>
      <c r="J31" s="69">
        <f t="shared" si="0"/>
        <v>0</v>
      </c>
    </row>
    <row r="32" spans="2:10" ht="20.100000000000001" customHeight="1" x14ac:dyDescent="0.15">
      <c r="B32" s="151"/>
      <c r="C32" s="152"/>
      <c r="D32" s="154"/>
      <c r="E32" s="91">
        <v>28</v>
      </c>
      <c r="F32" s="92" t="s">
        <v>32</v>
      </c>
      <c r="G32" s="93" t="s">
        <v>31</v>
      </c>
      <c r="H32" s="94">
        <f>+D31*5</f>
        <v>25</v>
      </c>
      <c r="I32" s="66"/>
      <c r="J32" s="46">
        <f t="shared" si="0"/>
        <v>0</v>
      </c>
    </row>
    <row r="33" spans="2:10" ht="20.100000000000001" customHeight="1" x14ac:dyDescent="0.15">
      <c r="B33" s="151"/>
      <c r="C33" s="175" t="s">
        <v>33</v>
      </c>
      <c r="D33" s="168">
        <v>1</v>
      </c>
      <c r="E33" s="87">
        <v>29</v>
      </c>
      <c r="F33" s="88" t="s">
        <v>30</v>
      </c>
      <c r="G33" s="89" t="s">
        <v>31</v>
      </c>
      <c r="H33" s="90">
        <f>+D33*5</f>
        <v>5</v>
      </c>
      <c r="I33" s="63"/>
      <c r="J33" s="69">
        <f t="shared" si="0"/>
        <v>0</v>
      </c>
    </row>
    <row r="34" spans="2:10" ht="19.5" customHeight="1" x14ac:dyDescent="0.15">
      <c r="B34" s="151"/>
      <c r="C34" s="175"/>
      <c r="D34" s="154"/>
      <c r="E34" s="95">
        <v>30</v>
      </c>
      <c r="F34" s="92" t="s">
        <v>32</v>
      </c>
      <c r="G34" s="93" t="s">
        <v>31</v>
      </c>
      <c r="H34" s="94">
        <f>+D33*5</f>
        <v>5</v>
      </c>
      <c r="I34" s="64"/>
      <c r="J34" s="46">
        <f t="shared" si="0"/>
        <v>0</v>
      </c>
    </row>
    <row r="35" spans="2:10" ht="19.5" customHeight="1" x14ac:dyDescent="0.15">
      <c r="B35" s="157" t="s">
        <v>44</v>
      </c>
      <c r="C35" s="146" t="s">
        <v>29</v>
      </c>
      <c r="D35" s="146">
        <f>24+0</f>
        <v>24</v>
      </c>
      <c r="E35" s="71">
        <v>31</v>
      </c>
      <c r="F35" s="78" t="s">
        <v>30</v>
      </c>
      <c r="G35" s="69" t="s">
        <v>31</v>
      </c>
      <c r="H35" s="73">
        <f>+D35*5</f>
        <v>120</v>
      </c>
      <c r="I35" s="63"/>
      <c r="J35" s="43">
        <f t="shared" ref="J35:J48" si="1">+H35*I35</f>
        <v>0</v>
      </c>
    </row>
    <row r="36" spans="2:10" ht="19.5" customHeight="1" x14ac:dyDescent="0.15">
      <c r="B36" s="150"/>
      <c r="C36" s="147"/>
      <c r="D36" s="147"/>
      <c r="E36" s="74">
        <v>32</v>
      </c>
      <c r="F36" s="75" t="s">
        <v>32</v>
      </c>
      <c r="G36" s="70" t="s">
        <v>31</v>
      </c>
      <c r="H36" s="76">
        <f>+D35*5</f>
        <v>120</v>
      </c>
      <c r="I36" s="66"/>
      <c r="J36" s="46">
        <f t="shared" si="1"/>
        <v>0</v>
      </c>
    </row>
    <row r="37" spans="2:10" ht="19.5" customHeight="1" x14ac:dyDescent="0.15">
      <c r="B37" s="157" t="s">
        <v>44</v>
      </c>
      <c r="C37" s="146" t="s">
        <v>33</v>
      </c>
      <c r="D37" s="146">
        <f>9+3</f>
        <v>12</v>
      </c>
      <c r="E37" s="71">
        <v>33</v>
      </c>
      <c r="F37" s="78" t="s">
        <v>30</v>
      </c>
      <c r="G37" s="69" t="s">
        <v>31</v>
      </c>
      <c r="H37" s="73">
        <f>+D37*5</f>
        <v>60</v>
      </c>
      <c r="I37" s="63"/>
      <c r="J37" s="43">
        <f t="shared" si="1"/>
        <v>0</v>
      </c>
    </row>
    <row r="38" spans="2:10" ht="19.5" customHeight="1" x14ac:dyDescent="0.15">
      <c r="B38" s="150"/>
      <c r="C38" s="147"/>
      <c r="D38" s="147"/>
      <c r="E38" s="82">
        <v>34</v>
      </c>
      <c r="F38" s="83" t="s">
        <v>32</v>
      </c>
      <c r="G38" s="70" t="s">
        <v>31</v>
      </c>
      <c r="H38" s="84">
        <f>+D37*5</f>
        <v>60</v>
      </c>
      <c r="I38" s="64"/>
      <c r="J38" s="46">
        <f t="shared" si="1"/>
        <v>0</v>
      </c>
    </row>
    <row r="39" spans="2:10" ht="19.5" customHeight="1" x14ac:dyDescent="0.15">
      <c r="B39" s="149" t="s">
        <v>59</v>
      </c>
      <c r="C39" s="146" t="s">
        <v>29</v>
      </c>
      <c r="D39" s="146">
        <v>2</v>
      </c>
      <c r="E39" s="71">
        <v>35</v>
      </c>
      <c r="F39" s="78" t="s">
        <v>30</v>
      </c>
      <c r="G39" s="69" t="s">
        <v>31</v>
      </c>
      <c r="H39" s="73">
        <f>+D39*5</f>
        <v>10</v>
      </c>
      <c r="I39" s="63"/>
      <c r="J39" s="43">
        <f t="shared" si="1"/>
        <v>0</v>
      </c>
    </row>
    <row r="40" spans="2:10" ht="19.5" customHeight="1" x14ac:dyDescent="0.15">
      <c r="B40" s="150"/>
      <c r="C40" s="147"/>
      <c r="D40" s="147"/>
      <c r="E40" s="74">
        <v>36</v>
      </c>
      <c r="F40" s="75" t="s">
        <v>32</v>
      </c>
      <c r="G40" s="44" t="s">
        <v>31</v>
      </c>
      <c r="H40" s="76">
        <f>+D39*5</f>
        <v>10</v>
      </c>
      <c r="I40" s="66"/>
      <c r="J40" s="46">
        <f t="shared" si="1"/>
        <v>0</v>
      </c>
    </row>
    <row r="41" spans="2:10" ht="19.5" customHeight="1" x14ac:dyDescent="0.15">
      <c r="B41" s="149" t="s">
        <v>60</v>
      </c>
      <c r="C41" s="146" t="s">
        <v>29</v>
      </c>
      <c r="D41" s="146">
        <v>1</v>
      </c>
      <c r="E41" s="71">
        <v>37</v>
      </c>
      <c r="F41" s="78" t="s">
        <v>30</v>
      </c>
      <c r="G41" s="69" t="s">
        <v>31</v>
      </c>
      <c r="H41" s="73">
        <f>+D41*5</f>
        <v>5</v>
      </c>
      <c r="I41" s="63"/>
      <c r="J41" s="69">
        <f t="shared" si="1"/>
        <v>0</v>
      </c>
    </row>
    <row r="42" spans="2:10" ht="19.5" customHeight="1" x14ac:dyDescent="0.15">
      <c r="B42" s="150"/>
      <c r="C42" s="147"/>
      <c r="D42" s="147"/>
      <c r="E42" s="74">
        <v>38</v>
      </c>
      <c r="F42" s="83" t="s">
        <v>32</v>
      </c>
      <c r="G42" s="46" t="s">
        <v>31</v>
      </c>
      <c r="H42" s="84">
        <f>+D41*5</f>
        <v>5</v>
      </c>
      <c r="I42" s="66"/>
      <c r="J42" s="46">
        <f t="shared" si="1"/>
        <v>0</v>
      </c>
    </row>
    <row r="43" spans="2:10" ht="19.5" customHeight="1" x14ac:dyDescent="0.15">
      <c r="B43" s="155" t="s">
        <v>45</v>
      </c>
      <c r="C43" s="146" t="s">
        <v>29</v>
      </c>
      <c r="D43" s="146">
        <v>7</v>
      </c>
      <c r="E43" s="71">
        <v>39</v>
      </c>
      <c r="F43" s="78" t="s">
        <v>30</v>
      </c>
      <c r="G43" s="69" t="s">
        <v>31</v>
      </c>
      <c r="H43" s="73">
        <f>+D43*5</f>
        <v>35</v>
      </c>
      <c r="I43" s="63"/>
      <c r="J43" s="69">
        <f t="shared" si="1"/>
        <v>0</v>
      </c>
    </row>
    <row r="44" spans="2:10" ht="19.5" customHeight="1" x14ac:dyDescent="0.15">
      <c r="B44" s="156"/>
      <c r="C44" s="147"/>
      <c r="D44" s="147"/>
      <c r="E44" s="74">
        <v>40</v>
      </c>
      <c r="F44" s="75" t="s">
        <v>32</v>
      </c>
      <c r="G44" s="44" t="s">
        <v>31</v>
      </c>
      <c r="H44" s="76">
        <f>+D43*5</f>
        <v>35</v>
      </c>
      <c r="I44" s="66"/>
      <c r="J44" s="46">
        <f t="shared" si="1"/>
        <v>0</v>
      </c>
    </row>
    <row r="45" spans="2:10" ht="19.5" customHeight="1" x14ac:dyDescent="0.15">
      <c r="B45" s="144" t="s">
        <v>61</v>
      </c>
      <c r="C45" s="146" t="s">
        <v>29</v>
      </c>
      <c r="D45" s="146">
        <v>4</v>
      </c>
      <c r="E45" s="71">
        <v>41</v>
      </c>
      <c r="F45" s="78" t="s">
        <v>30</v>
      </c>
      <c r="G45" s="69" t="s">
        <v>31</v>
      </c>
      <c r="H45" s="73">
        <f>+D45*5</f>
        <v>20</v>
      </c>
      <c r="I45" s="63"/>
      <c r="J45" s="69">
        <f t="shared" si="1"/>
        <v>0</v>
      </c>
    </row>
    <row r="46" spans="2:10" ht="19.5" customHeight="1" x14ac:dyDescent="0.15">
      <c r="B46" s="145"/>
      <c r="C46" s="147"/>
      <c r="D46" s="148"/>
      <c r="E46" s="82">
        <v>42</v>
      </c>
      <c r="F46" s="83" t="s">
        <v>32</v>
      </c>
      <c r="G46" s="46" t="s">
        <v>31</v>
      </c>
      <c r="H46" s="84">
        <f>+D45*5</f>
        <v>20</v>
      </c>
      <c r="I46" s="66"/>
      <c r="J46" s="46">
        <f t="shared" si="1"/>
        <v>0</v>
      </c>
    </row>
    <row r="47" spans="2:10" ht="19.5" customHeight="1" x14ac:dyDescent="0.15">
      <c r="B47" s="149" t="s">
        <v>46</v>
      </c>
      <c r="C47" s="146" t="s">
        <v>29</v>
      </c>
      <c r="D47" s="146">
        <v>0</v>
      </c>
      <c r="E47" s="71">
        <v>43</v>
      </c>
      <c r="F47" s="99" t="s">
        <v>47</v>
      </c>
      <c r="G47" s="69" t="s">
        <v>48</v>
      </c>
      <c r="H47" s="73">
        <v>60</v>
      </c>
      <c r="I47" s="63"/>
      <c r="J47" s="69">
        <f t="shared" si="1"/>
        <v>0</v>
      </c>
    </row>
    <row r="48" spans="2:10" ht="19.5" customHeight="1" thickBot="1" x14ac:dyDescent="0.2">
      <c r="B48" s="150"/>
      <c r="C48" s="147"/>
      <c r="D48" s="147"/>
      <c r="E48" s="82">
        <v>44</v>
      </c>
      <c r="F48" s="100" t="s">
        <v>49</v>
      </c>
      <c r="G48" s="46" t="s">
        <v>48</v>
      </c>
      <c r="H48" s="84">
        <v>60</v>
      </c>
      <c r="I48" s="66"/>
      <c r="J48" s="46">
        <f t="shared" si="1"/>
        <v>0</v>
      </c>
    </row>
    <row r="49" spans="2:10" ht="19.5" customHeight="1" thickBot="1" x14ac:dyDescent="0.2">
      <c r="B49" s="173" t="s">
        <v>67</v>
      </c>
      <c r="C49" s="174"/>
      <c r="D49" s="174"/>
      <c r="E49" s="174"/>
      <c r="F49" s="174"/>
      <c r="G49" s="174"/>
      <c r="H49" s="174"/>
      <c r="I49" s="174"/>
      <c r="J49" s="68">
        <f>+SUM(J3:J48)</f>
        <v>0</v>
      </c>
    </row>
    <row r="50" spans="2:10" ht="20.100000000000001" customHeight="1" x14ac:dyDescent="0.15">
      <c r="B50" s="53" t="s">
        <v>66</v>
      </c>
      <c r="C50" s="59"/>
      <c r="D50" s="59"/>
      <c r="E50" s="59"/>
      <c r="F50" s="59"/>
      <c r="G50" s="59"/>
      <c r="H50" s="59"/>
      <c r="I50" s="59"/>
      <c r="J50" s="67"/>
    </row>
    <row r="51" spans="2:10" ht="20.100000000000001" customHeight="1" x14ac:dyDescent="0.15">
      <c r="B51" s="53" t="s">
        <v>50</v>
      </c>
      <c r="C51" s="59"/>
      <c r="D51" s="51"/>
      <c r="E51" s="56"/>
      <c r="F51" s="60"/>
      <c r="G51" s="61"/>
      <c r="H51" s="52"/>
      <c r="I51" s="52"/>
      <c r="J51" s="52"/>
    </row>
    <row r="52" spans="2:10" ht="20.100000000000001" customHeight="1" x14ac:dyDescent="0.15">
      <c r="B52" s="53" t="s">
        <v>51</v>
      </c>
      <c r="C52" s="59"/>
      <c r="D52" s="51"/>
      <c r="E52" s="56"/>
      <c r="F52" s="60"/>
      <c r="G52" s="61"/>
      <c r="H52" s="52"/>
      <c r="I52" s="52"/>
      <c r="J52" s="52"/>
    </row>
    <row r="53" spans="2:10" ht="20.100000000000001" customHeight="1" x14ac:dyDescent="0.15">
      <c r="B53" s="53" t="s">
        <v>69</v>
      </c>
      <c r="C53" s="54"/>
      <c r="D53" s="54"/>
      <c r="E53" s="54"/>
      <c r="F53" s="56"/>
      <c r="G53" s="56"/>
      <c r="H53" s="55"/>
      <c r="I53" s="55"/>
      <c r="J53" s="54"/>
    </row>
    <row r="54" spans="2:10" ht="27" customHeight="1" x14ac:dyDescent="0.15">
      <c r="B54" s="47"/>
      <c r="C54" s="47"/>
      <c r="D54" s="56"/>
      <c r="E54" s="47"/>
      <c r="F54" s="47"/>
      <c r="G54" s="47"/>
      <c r="H54" s="55"/>
      <c r="I54" s="48"/>
      <c r="J54" s="48"/>
    </row>
    <row r="56" spans="2:10" ht="27" customHeight="1" x14ac:dyDescent="0.15">
      <c r="D56" s="172">
        <f>+SUM(D3:D48)</f>
        <v>763</v>
      </c>
      <c r="E56" s="172"/>
    </row>
  </sheetData>
  <mergeCells count="61">
    <mergeCell ref="D13:D14"/>
    <mergeCell ref="D56:E56"/>
    <mergeCell ref="B49:I49"/>
    <mergeCell ref="C29:C30"/>
    <mergeCell ref="D29:D30"/>
    <mergeCell ref="C31:C32"/>
    <mergeCell ref="D31:D32"/>
    <mergeCell ref="C33:C34"/>
    <mergeCell ref="D33:D34"/>
    <mergeCell ref="B35:B36"/>
    <mergeCell ref="C35:C36"/>
    <mergeCell ref="G15:G22"/>
    <mergeCell ref="B39:B40"/>
    <mergeCell ref="C39:C40"/>
    <mergeCell ref="D39:D40"/>
    <mergeCell ref="B41:B42"/>
    <mergeCell ref="C41:C42"/>
    <mergeCell ref="D41:D42"/>
    <mergeCell ref="D23:D24"/>
    <mergeCell ref="D25:D26"/>
    <mergeCell ref="F16:F17"/>
    <mergeCell ref="C19:C22"/>
    <mergeCell ref="D19:D22"/>
    <mergeCell ref="F20:F21"/>
    <mergeCell ref="C15:C18"/>
    <mergeCell ref="D15:D18"/>
    <mergeCell ref="B37:B38"/>
    <mergeCell ref="B1:J1"/>
    <mergeCell ref="C9:C10"/>
    <mergeCell ref="D9:D10"/>
    <mergeCell ref="C11:C12"/>
    <mergeCell ref="D11:D12"/>
    <mergeCell ref="C3:C4"/>
    <mergeCell ref="D3:D4"/>
    <mergeCell ref="C5:C6"/>
    <mergeCell ref="D5:D6"/>
    <mergeCell ref="C7:C8"/>
    <mergeCell ref="D7:D8"/>
    <mergeCell ref="B3:B6"/>
    <mergeCell ref="B7:B10"/>
    <mergeCell ref="B11:B14"/>
    <mergeCell ref="B23:B26"/>
    <mergeCell ref="C23:C24"/>
    <mergeCell ref="C25:C26"/>
    <mergeCell ref="C13:C14"/>
    <mergeCell ref="B27:B30"/>
    <mergeCell ref="C27:C28"/>
    <mergeCell ref="D27:D28"/>
    <mergeCell ref="B31:B34"/>
    <mergeCell ref="B43:B44"/>
    <mergeCell ref="C43:C44"/>
    <mergeCell ref="D43:D44"/>
    <mergeCell ref="D35:D36"/>
    <mergeCell ref="C37:C38"/>
    <mergeCell ref="D37:D38"/>
    <mergeCell ref="B45:B46"/>
    <mergeCell ref="C45:C46"/>
    <mergeCell ref="D45:D46"/>
    <mergeCell ref="B47:B48"/>
    <mergeCell ref="C47:C48"/>
    <mergeCell ref="D47:D48"/>
  </mergeCells>
  <phoneticPr fontId="4"/>
  <pageMargins left="0.59055118110236227" right="0.19685039370078741" top="0.39370078740157483" bottom="0.39370078740157483" header="0.51181102362204722" footer="0.51181102362204722"/>
  <pageSetup paperSize="9" scale="81" orientation="portrait" r:id="rId1"/>
  <headerFooter alignWithMargins="0"/>
</worksheet>
</file>