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598\Desktop\補助金pdf\"/>
    </mc:Choice>
  </mc:AlternateContent>
  <workbookProtection workbookAlgorithmName="SHA-512" workbookHashValue="P4fiuKXqddDhmNiaF02osrbw/cjd1K7K5PCS5sXHgcwz9SD7ZdggUzS++UG5ov7HFm8DQDged+BjIw/DCluORA==" workbookSaltValue="jUyuSD5bqTEN0wxyRWt9NA==" workbookSpinCount="100000" lockStructure="1"/>
  <bookViews>
    <workbookView xWindow="2790" yWindow="0" windowWidth="13005" windowHeight="7530"/>
  </bookViews>
  <sheets>
    <sheet name="判定" sheetId="5" r:id="rId1"/>
    <sheet name="計算" sheetId="7" state="hidden" r:id="rId2"/>
    <sheet name="指標" sheetId="6" state="hidden" r:id="rId3"/>
  </sheets>
  <definedNames>
    <definedName name="_xlnm.Print_Area" localSheetId="0">判定!$A$1:$E$12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7" l="1"/>
  <c r="B3" i="7" l="1"/>
  <c r="C6" i="7" l="1"/>
  <c r="B10" i="7" s="1"/>
  <c r="C5" i="7"/>
  <c r="C4" i="7"/>
  <c r="B6" i="7"/>
  <c r="B5" i="7"/>
  <c r="B4" i="7"/>
  <c r="B9" i="7" s="1"/>
  <c r="B11" i="7" l="1"/>
  <c r="D9" i="5" l="1"/>
  <c r="C11" i="5"/>
</calcChain>
</file>

<file path=xl/sharedStrings.xml><?xml version="1.0" encoding="utf-8"?>
<sst xmlns="http://schemas.openxmlformats.org/spreadsheetml/2006/main" count="50" uniqueCount="37">
  <si>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</si>
  <si>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</si>
  <si>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</si>
  <si>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</si>
  <si>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</si>
  <si>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</si>
  <si>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</si>
  <si>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</si>
  <si>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</si>
  <si>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</si>
  <si>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</si>
  <si>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</si>
  <si>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</si>
  <si>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</si>
  <si>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</si>
  <si>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</si>
  <si>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</si>
  <si>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</si>
  <si>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</si>
  <si>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</si>
  <si>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</si>
  <si>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</si>
  <si>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</si>
  <si>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</si>
  <si>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</si>
  <si>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</si>
  <si>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</si>
  <si>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</si>
  <si>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</si>
  <si>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</si>
  <si>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</si>
  <si>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</si>
  <si>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</si>
  <si>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</si>
  <si>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</si>
  <si>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エコキュート</t>
  </si>
  <si>
    <t>省ＣＯ２効果計算表</t>
    <rPh sb="0" eb="1">
      <t>ショウ</t>
    </rPh>
    <rPh sb="4" eb="6">
      <t>コウカ</t>
    </rPh>
    <rPh sb="6" eb="8">
      <t>ケイサン</t>
    </rPh>
    <rPh sb="8" eb="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</si>
</sst>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
      <sz val="13"/>
      <name val="ＭＳ Ｐゴシック"/>
      <family val="3"/>
      <charset val="128"/>
      <scheme val="minor"/>
    </font>
    <font>
      <sz val="14"/>
      <name val="ＭＳ 明朝"/>
      <family val="1"/>
      <charset val="128"/>
    </font>
    <font>
      <sz val="18"/>
      <name val="ＭＳ 明朝"/>
      <family val="1"/>
      <charset val="128"/>
    </font>
    <font>
      <sz val="72"/>
      <name val="ＭＳ 明朝"/>
      <family val="1"/>
      <charset val="128"/>
    </font>
    <font>
      <sz val="12"/>
      <name val="ＭＳ Ｐゴシック"/>
      <family val="3"/>
      <charset val="128"/>
      <scheme val="minor"/>
    </font>
    <font>
      <sz val="11"/>
      <name val="ＭＳ 明朝"/>
      <family val="1"/>
      <charset val="128"/>
    </font>
    <font>
      <sz val="20"/>
      <name val="ＭＳ Ｐゴシック"/>
      <family val="3"/>
      <charset val="128"/>
      <scheme val="minor"/>
    </font>
    <font>
      <b/>
      <sz val="14"/>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6" fillId="2" borderId="3" xfId="0" applyFont="1" applyFill="1" applyBorder="1" applyAlignment="1">
      <alignment horizontal="right" vertical="center"/>
    </xf>
    <xf numFmtId="0" fontId="3" fillId="0" borderId="0" xfId="0" applyFont="1" applyBorder="1">
      <alignment vertical="center"/>
    </xf>
    <xf numFmtId="176" fontId="4" fillId="2" borderId="2" xfId="0" applyNumberFormat="1" applyFont="1" applyFill="1" applyBorder="1" applyAlignment="1">
      <alignment vertical="center"/>
    </xf>
    <xf numFmtId="0" fontId="6" fillId="0" borderId="0" xfId="0" applyFont="1" applyBorder="1" applyAlignment="1">
      <alignment vertical="center" wrapText="1"/>
    </xf>
    <xf numFmtId="0" fontId="6" fillId="0" borderId="0" xfId="0" applyFont="1" applyAlignment="1">
      <alignment vertical="center" wrapText="1"/>
    </xf>
    <xf numFmtId="0" fontId="4" fillId="2" borderId="2" xfId="0" applyFont="1" applyFill="1" applyBorder="1" applyAlignment="1">
      <alignment vertical="center"/>
    </xf>
    <xf numFmtId="0" fontId="4" fillId="2" borderId="2" xfId="0" applyFont="1" applyFill="1" applyBorder="1">
      <alignment vertical="center"/>
    </xf>
    <xf numFmtId="0" fontId="6" fillId="0" borderId="0" xfId="0" applyFont="1" applyAlignment="1">
      <alignment vertical="center"/>
    </xf>
    <xf numFmtId="0" fontId="11" fillId="3" borderId="1" xfId="0" applyFont="1" applyFill="1" applyBorder="1" applyAlignment="1">
      <alignment vertical="center"/>
    </xf>
    <xf numFmtId="0" fontId="11" fillId="3" borderId="1" xfId="0" applyFont="1" applyFill="1" applyBorder="1">
      <alignment vertical="center"/>
    </xf>
    <xf numFmtId="0" fontId="10" fillId="3" borderId="1" xfId="0" applyFont="1" applyFill="1" applyBorder="1">
      <alignment vertical="center"/>
    </xf>
    <xf numFmtId="0" fontId="0" fillId="0" borderId="0" xfId="0" applyAlignment="1">
      <alignment horizontal="centerContinuous" vertical="center"/>
    </xf>
    <xf numFmtId="0" fontId="5" fillId="2" borderId="1" xfId="0" applyFont="1" applyFill="1" applyBorder="1" applyAlignment="1">
      <alignment vertical="center"/>
    </xf>
    <xf numFmtId="0" fontId="6" fillId="0" borderId="0" xfId="0" applyFont="1" applyBorder="1" applyAlignment="1">
      <alignment vertical="center"/>
    </xf>
    <xf numFmtId="0" fontId="9" fillId="3" borderId="1" xfId="0" applyFont="1" applyFill="1" applyBorder="1">
      <alignment vertical="center"/>
    </xf>
    <xf numFmtId="0" fontId="5" fillId="2" borderId="1" xfId="0" applyFont="1" applyFill="1" applyBorder="1">
      <alignment vertical="center"/>
    </xf>
    <xf numFmtId="0" fontId="6" fillId="0" borderId="0" xfId="0" applyFont="1" applyFill="1" applyBorder="1" applyAlignment="1">
      <alignment vertical="center"/>
    </xf>
    <xf numFmtId="0" fontId="5" fillId="0" borderId="4" xfId="0" applyFont="1" applyFill="1" applyBorder="1" applyAlignment="1">
      <alignment vertical="center"/>
    </xf>
    <xf numFmtId="0" fontId="4" fillId="0" borderId="4" xfId="0" applyFont="1" applyFill="1" applyBorder="1" applyAlignment="1">
      <alignment vertical="center"/>
    </xf>
    <xf numFmtId="0" fontId="6" fillId="0" borderId="4" xfId="0" applyFont="1" applyFill="1" applyBorder="1" applyAlignment="1">
      <alignment horizontal="right" vertical="center"/>
    </xf>
    <xf numFmtId="0" fontId="4" fillId="0" borderId="4" xfId="0" applyFont="1" applyFill="1" applyBorder="1">
      <alignment vertical="center"/>
    </xf>
    <xf numFmtId="0" fontId="3" fillId="0" borderId="0" xfId="0" applyFont="1" applyFill="1" applyBorder="1">
      <alignment vertical="center"/>
    </xf>
    <xf numFmtId="0" fontId="5" fillId="0" borderId="0" xfId="0" applyFont="1" applyFill="1" applyBorder="1" applyAlignment="1">
      <alignment vertical="center"/>
    </xf>
    <xf numFmtId="176" fontId="4" fillId="0" borderId="0" xfId="0" applyNumberFormat="1" applyFont="1" applyFill="1" applyBorder="1" applyAlignment="1">
      <alignment vertical="center"/>
    </xf>
    <xf numFmtId="0" fontId="6"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9" fillId="0" borderId="0" xfId="0" applyFont="1" applyFill="1" applyBorder="1">
      <alignment vertical="center"/>
    </xf>
    <xf numFmtId="0" fontId="5" fillId="0" borderId="0" xfId="0" applyFont="1" applyFill="1" applyBorder="1">
      <alignment vertical="center"/>
    </xf>
    <xf numFmtId="0" fontId="10" fillId="0" borderId="0" xfId="0" applyFont="1" applyProtection="1">
      <alignment vertical="center"/>
    </xf>
    <xf numFmtId="0" fontId="10" fillId="0" borderId="0" xfId="0" applyFont="1">
      <alignment vertical="center"/>
    </xf>
    <xf numFmtId="0" fontId="12" fillId="0" borderId="0" xfId="0" applyFont="1" applyBorder="1" applyAlignment="1" applyProtection="1">
      <alignment horizontal="center" vertical="center" wrapText="1"/>
    </xf>
    <xf numFmtId="0" fontId="12" fillId="0" borderId="0" xfId="0" applyFont="1" applyBorder="1" applyAlignment="1" applyProtection="1">
      <alignment vertical="center" wrapText="1"/>
    </xf>
    <xf numFmtId="0" fontId="13" fillId="0" borderId="0" xfId="0" applyFont="1" applyFill="1" applyBorder="1" applyAlignment="1" applyProtection="1">
      <alignment horizontal="center" vertical="center" wrapText="1"/>
    </xf>
    <xf numFmtId="10" fontId="14" fillId="0" borderId="0" xfId="1" applyNumberFormat="1" applyFont="1" applyFill="1" applyBorder="1" applyAlignment="1" applyProtection="1">
      <alignment vertical="center"/>
    </xf>
    <xf numFmtId="0" fontId="16" fillId="0" borderId="0" xfId="0" applyFont="1" applyBorder="1" applyAlignment="1" applyProtection="1">
      <alignment horizontal="center" vertical="center" wrapText="1"/>
    </xf>
    <xf numFmtId="0" fontId="16" fillId="0" borderId="0" xfId="0" applyFont="1" applyBorder="1" applyAlignment="1" applyProtection="1">
      <alignment vertical="center" wrapText="1"/>
    </xf>
    <xf numFmtId="0" fontId="10" fillId="0" borderId="0" xfId="0" applyFont="1" applyAlignment="1">
      <alignment horizontal="center" vertical="center"/>
    </xf>
    <xf numFmtId="0" fontId="18" fillId="0" borderId="0" xfId="0" applyFont="1" applyAlignment="1" applyProtection="1">
      <alignment horizontal="center" vertical="center"/>
    </xf>
    <xf numFmtId="0" fontId="19" fillId="4" borderId="1"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13" fillId="4"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wrapText="1"/>
    </xf>
    <xf numFmtId="10" fontId="13" fillId="4" borderId="1" xfId="1" applyNumberFormat="1"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10" fontId="13" fillId="4" borderId="5" xfId="1" applyNumberFormat="1" applyFont="1" applyFill="1" applyBorder="1" applyAlignment="1" applyProtection="1">
      <alignment horizontal="center" vertical="center"/>
    </xf>
    <xf numFmtId="0" fontId="19" fillId="0" borderId="6" xfId="0" applyFont="1" applyFill="1" applyBorder="1" applyAlignment="1" applyProtection="1">
      <alignment horizontal="center" vertical="center" wrapText="1"/>
    </xf>
    <xf numFmtId="10" fontId="15" fillId="0" borderId="6" xfId="1" applyNumberFormat="1" applyFont="1" applyFill="1"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21167</xdr:colOff>
      <xdr:row>1</xdr:row>
      <xdr:rowOff>36284</xdr:rowOff>
    </xdr:from>
    <xdr:to>
      <xdr:col>4</xdr:col>
      <xdr:colOff>1</xdr:colOff>
      <xdr:row>1</xdr:row>
      <xdr:rowOff>3809999</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21167" y="438451"/>
          <a:ext cx="7090834" cy="37737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50" u="none">
              <a:solidFill>
                <a:sysClr val="windowText" lastClr="000000"/>
              </a:solidFill>
              <a:latin typeface="ＭＳ 明朝" panose="02020609040205080304" pitchFamily="17" charset="-128"/>
              <a:ea typeface="ＭＳ 明朝" panose="02020609040205080304" pitchFamily="17" charset="-128"/>
            </a:rPr>
            <a:t>・住宅用給湯機器の省ＣＯ２効果が３０パーセント以上であることを確認するための計算表です。</a:t>
          </a:r>
          <a:endParaRPr kumimoji="1" lang="en-US" altLang="ja-JP" sz="145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450" u="none">
              <a:solidFill>
                <a:sysClr val="windowText" lastClr="000000"/>
              </a:solidFill>
              <a:effectLst/>
              <a:latin typeface="ＭＳ 明朝" panose="02020609040205080304" pitchFamily="17" charset="-128"/>
              <a:ea typeface="ＭＳ 明朝" panose="02020609040205080304" pitchFamily="17" charset="-128"/>
              <a:cs typeface="+mn-cs"/>
            </a:rPr>
            <a:t>　使用日数や使用時間等、機器の使い方による省</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ＣＯ２</a:t>
          </a:r>
          <a:r>
            <a:rPr kumimoji="1" lang="ja-JP" altLang="ja-JP" sz="1450" u="none">
              <a:solidFill>
                <a:sysClr val="windowText" lastClr="000000"/>
              </a:solidFill>
              <a:effectLst/>
              <a:latin typeface="ＭＳ 明朝" panose="02020609040205080304" pitchFamily="17" charset="-128"/>
              <a:ea typeface="ＭＳ 明朝" panose="02020609040205080304" pitchFamily="17" charset="-128"/>
              <a:cs typeface="+mn-cs"/>
            </a:rPr>
            <a:t>効果は含みません。</a:t>
          </a:r>
          <a:endParaRPr lang="ja-JP" altLang="ja-JP" sz="1450" u="none">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450" u="none">
              <a:solidFill>
                <a:sysClr val="windowText" lastClr="000000"/>
              </a:solidFill>
              <a:effectLst/>
              <a:latin typeface="ＭＳ 明朝" panose="02020609040205080304" pitchFamily="17" charset="-128"/>
              <a:ea typeface="ＭＳ 明朝" panose="02020609040205080304" pitchFamily="17" charset="-128"/>
              <a:cs typeface="+mn-cs"/>
            </a:rPr>
            <a:t>　計算で使用する数値については、メーカー公表資料で</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御</a:t>
          </a:r>
          <a:r>
            <a:rPr kumimoji="1" lang="ja-JP" altLang="ja-JP" sz="1450" u="none">
              <a:solidFill>
                <a:sysClr val="windowText" lastClr="000000"/>
              </a:solidFill>
              <a:effectLst/>
              <a:latin typeface="ＭＳ 明朝" panose="02020609040205080304" pitchFamily="17" charset="-128"/>
              <a:ea typeface="ＭＳ 明朝" panose="02020609040205080304" pitchFamily="17" charset="-128"/>
              <a:cs typeface="+mn-cs"/>
            </a:rPr>
            <a:t>確認いただくか、</a:t>
          </a:r>
          <a:endPar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450" u="none">
              <a:solidFill>
                <a:sysClr val="windowText" lastClr="000000"/>
              </a:solidFill>
              <a:effectLst/>
              <a:latin typeface="ＭＳ 明朝" panose="02020609040205080304" pitchFamily="17" charset="-128"/>
              <a:ea typeface="ＭＳ 明朝" panose="02020609040205080304" pitchFamily="17" charset="-128"/>
              <a:cs typeface="+mn-cs"/>
            </a:rPr>
            <a:t>メーカーや取扱業者等に</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御</a:t>
          </a:r>
          <a:r>
            <a:rPr kumimoji="1" lang="ja-JP" altLang="ja-JP" sz="1450" u="none">
              <a:solidFill>
                <a:sysClr val="windowText" lastClr="000000"/>
              </a:solidFill>
              <a:effectLst/>
              <a:latin typeface="ＭＳ 明朝" panose="02020609040205080304" pitchFamily="17" charset="-128"/>
              <a:ea typeface="ＭＳ 明朝" panose="02020609040205080304" pitchFamily="17" charset="-128"/>
              <a:cs typeface="+mn-cs"/>
            </a:rPr>
            <a:t>相談ください。</a:t>
          </a:r>
          <a:endPar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　本書類は</a:t>
          </a:r>
          <a:r>
            <a:rPr kumimoji="1" lang="ja-JP" altLang="en-US" sz="1450" b="1" u="none">
              <a:solidFill>
                <a:sysClr val="windowText" lastClr="000000"/>
              </a:solidFill>
              <a:effectLst/>
              <a:latin typeface="ＭＳ 明朝" panose="02020609040205080304" pitchFamily="17" charset="-128"/>
              <a:ea typeface="ＭＳ 明朝" panose="02020609040205080304" pitchFamily="17" charset="-128"/>
              <a:cs typeface="+mn-cs"/>
            </a:rPr>
            <a:t>手書きでの提出ができません</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。お持ちの端末で</a:t>
          </a:r>
          <a:r>
            <a:rPr kumimoji="1" lang="ja-JP" altLang="en-US" sz="1450" b="1" u="none">
              <a:solidFill>
                <a:sysClr val="windowText" lastClr="000000"/>
              </a:solidFill>
              <a:effectLst/>
              <a:latin typeface="ＭＳ 明朝" panose="02020609040205080304" pitchFamily="17" charset="-128"/>
              <a:ea typeface="ＭＳ 明朝" panose="02020609040205080304" pitchFamily="17" charset="-128"/>
              <a:cs typeface="+mn-cs"/>
            </a:rPr>
            <a:t>太枠部分を入力</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した</a:t>
          </a:r>
          <a:endPar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　　　上で、判定結果を</a:t>
          </a:r>
          <a:r>
            <a:rPr kumimoji="1" lang="ja-JP" altLang="en-US" sz="1450" b="1" u="none">
              <a:solidFill>
                <a:sysClr val="windowText" lastClr="000000"/>
              </a:solidFill>
              <a:effectLst/>
              <a:latin typeface="ＭＳ 明朝" panose="02020609040205080304" pitchFamily="17" charset="-128"/>
              <a:ea typeface="ＭＳ 明朝" panose="02020609040205080304" pitchFamily="17" charset="-128"/>
              <a:cs typeface="+mn-cs"/>
            </a:rPr>
            <a:t>印刷して提出</a:t>
          </a:r>
          <a:r>
            <a:rPr kumimoji="1" lang="ja-JP" altLang="en-US" sz="1450" u="none">
              <a:solidFill>
                <a:sysClr val="windowText" lastClr="000000"/>
              </a:solidFill>
              <a:effectLst/>
              <a:latin typeface="ＭＳ 明朝" panose="02020609040205080304" pitchFamily="17" charset="-128"/>
              <a:ea typeface="ＭＳ 明朝" panose="02020609040205080304" pitchFamily="17" charset="-128"/>
              <a:cs typeface="+mn-cs"/>
            </a:rPr>
            <a:t>してください。</a:t>
          </a:r>
          <a:endParaRPr kumimoji="1" lang="en-US" altLang="ja-JP" sz="1450" u="none">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b="1" u="none">
              <a:solidFill>
                <a:sysClr val="windowText" lastClr="000000"/>
              </a:solidFill>
              <a:latin typeface="ＭＳ 明朝" panose="02020609040205080304" pitchFamily="17" charset="-128"/>
              <a:ea typeface="ＭＳ 明朝" panose="02020609040205080304" pitchFamily="17" charset="-128"/>
            </a:rPr>
            <a:t>＜既存住宅で導入する場合＞</a:t>
          </a:r>
          <a:endParaRPr kumimoji="1" lang="en-US" altLang="ja-JP" sz="12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既存の機器（当該住宅においてこれまで使用していた機器）がある場合は、カタログ値を参照し、新しく導入する機器との比較を行ってください。</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b="1" u="none">
              <a:solidFill>
                <a:sysClr val="windowText" lastClr="000000"/>
              </a:solidFill>
              <a:latin typeface="ＭＳ 明朝" panose="02020609040205080304" pitchFamily="17" charset="-128"/>
              <a:ea typeface="ＭＳ 明朝" panose="02020609040205080304" pitchFamily="17" charset="-128"/>
            </a:rPr>
            <a:t>＜上記以外（新築住宅等）で導入する場合＞</a:t>
          </a:r>
          <a:endParaRPr kumimoji="1" lang="en-US" altLang="ja-JP" sz="1200" b="1"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新築等で既存の機器が存在しない場合は、旧住宅で使用していた機器と比較してください。また、旧住宅に比較できる設備がない場合、以前に製造されていた同程度の定格能力の機器を既存設備として設定してください。</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12</xdr:row>
      <xdr:rowOff>0</xdr:rowOff>
    </xdr:from>
    <xdr:to>
      <xdr:col>10</xdr:col>
      <xdr:colOff>539750</xdr:colOff>
      <xdr:row>23</xdr:row>
      <xdr:rowOff>6350</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4450" y="1943100"/>
          <a:ext cx="7400925" cy="1787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solidFill>
                <a:schemeClr val="dk1"/>
              </a:solidFill>
              <a:effectLst/>
              <a:latin typeface="+mn-ea"/>
              <a:ea typeface="+mn-ea"/>
              <a:cs typeface="+mn-cs"/>
            </a:rPr>
            <a:t>①年間の給湯熱量と給湯器効率から、年間の消費エネルギー量を算出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②年間の消費エネルギー量を、排出係数の計量単位に変換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、その他の数値については指標一覧及び申請者が入力する給湯器効率による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Layout" zoomScale="90" zoomScaleNormal="85" zoomScaleSheetLayoutView="70" zoomScalePageLayoutView="90" workbookViewId="0">
      <selection activeCell="D6" sqref="D6"/>
    </sheetView>
  </sheetViews>
  <sheetFormatPr defaultColWidth="8.875" defaultRowHeight="13.5" x14ac:dyDescent="0.15"/>
  <cols>
    <col min="1" max="1" width="8.625" style="32" customWidth="1"/>
    <col min="2" max="2" width="32.5" style="39" customWidth="1"/>
    <col min="3" max="3" width="29.5" style="32" customWidth="1"/>
    <col min="4" max="4" width="31" style="32" customWidth="1"/>
    <col min="5" max="5" width="8.625" style="32" customWidth="1"/>
    <col min="6" max="16384" width="8.875" style="32"/>
  </cols>
  <sheetData>
    <row r="1" spans="1:4" ht="32.1" customHeight="1" x14ac:dyDescent="0.15">
      <c r="A1" s="31"/>
      <c r="B1" s="40" t="s">
        <v>36</v>
      </c>
      <c r="C1" s="31"/>
      <c r="D1" s="31"/>
    </row>
    <row r="2" spans="1:4" ht="307.5" customHeight="1" x14ac:dyDescent="0.15">
      <c r="A2" s="31"/>
      <c r="B2" s="33"/>
      <c r="C2" s="34"/>
      <c r="D2" s="34"/>
    </row>
    <row r="3" spans="1:4" ht="43.5" customHeight="1" x14ac:dyDescent="0.15">
      <c r="A3" s="31"/>
      <c r="B3" s="47"/>
      <c r="C3" s="41" t="s">
        <v>0</v>
      </c>
      <c r="D3" s="41" t="s">
        <v>4</v>
      </c>
    </row>
    <row r="4" spans="1:4" ht="54" customHeight="1" x14ac:dyDescent="0.15">
      <c r="A4" s="31"/>
      <c r="B4" s="42" t="s">
        <v>3</v>
      </c>
      <c r="C4" s="43" t="s">
        <v>25</v>
      </c>
      <c r="D4" s="43" t="s">
        <v>35</v>
      </c>
    </row>
    <row r="5" spans="1:4" ht="36" customHeight="1" x14ac:dyDescent="0.15">
      <c r="A5" s="31"/>
      <c r="B5" s="42" t="s">
        <v>20</v>
      </c>
      <c r="C5" s="44" t="s">
        <v>1</v>
      </c>
      <c r="D5" s="44" t="s">
        <v>12</v>
      </c>
    </row>
    <row r="6" spans="1:4" ht="36" customHeight="1" x14ac:dyDescent="0.15">
      <c r="A6" s="31"/>
      <c r="B6" s="42" t="s">
        <v>32</v>
      </c>
      <c r="C6" s="44"/>
      <c r="D6" s="44"/>
    </row>
    <row r="7" spans="1:4" ht="36" customHeight="1" x14ac:dyDescent="0.15">
      <c r="A7" s="31"/>
      <c r="B7" s="42" t="s">
        <v>9</v>
      </c>
      <c r="C7" s="44"/>
      <c r="D7" s="44"/>
    </row>
    <row r="8" spans="1:4" ht="36" customHeight="1" x14ac:dyDescent="0.15">
      <c r="A8" s="31"/>
      <c r="B8" s="42" t="s">
        <v>10</v>
      </c>
      <c r="C8" s="44">
        <v>0.8</v>
      </c>
      <c r="D8" s="44">
        <v>3</v>
      </c>
    </row>
    <row r="9" spans="1:4" ht="39.950000000000003" customHeight="1" x14ac:dyDescent="0.15">
      <c r="A9" s="31"/>
      <c r="B9" s="45" t="s">
        <v>11</v>
      </c>
      <c r="C9" s="48"/>
      <c r="D9" s="46">
        <f>計算!B11</f>
        <v>0.36757073170731719</v>
      </c>
    </row>
    <row r="10" spans="1:4" ht="39.950000000000003" customHeight="1" thickBot="1" x14ac:dyDescent="0.2">
      <c r="A10" s="31"/>
      <c r="B10" s="35"/>
      <c r="C10" s="36"/>
      <c r="D10" s="36"/>
    </row>
    <row r="11" spans="1:4" ht="124.5" customHeight="1" thickBot="1" x14ac:dyDescent="0.2">
      <c r="A11" s="31"/>
      <c r="B11" s="49" t="s">
        <v>8</v>
      </c>
      <c r="C11" s="50" t="str">
        <f>IF(計算!B11&gt;=0.3,"○","×")</f>
        <v>○</v>
      </c>
      <c r="D11" s="36"/>
    </row>
    <row r="12" spans="1:4" ht="26.45" customHeight="1" x14ac:dyDescent="0.15">
      <c r="A12" s="31"/>
      <c r="B12" s="37"/>
      <c r="C12" s="38"/>
      <c r="D12" s="38"/>
    </row>
  </sheetData>
  <phoneticPr fontId="1"/>
  <printOptions horizontalCentered="1" verticalCentered="1"/>
  <pageMargins left="0.25" right="0.25" top="0.75" bottom="0.75" header="0.3" footer="0.3"/>
  <pageSetup paperSize="9" scale="99" orientation="portrait" r:id="rId1"/>
  <headerFooter>
    <oddHeader>&amp;L&amp;"ＭＳ 明朝,標準"&amp;K000000別紙２（別記様式第１号関係）</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指標!$D$3:$D$6</xm:f>
          </x14:formula1>
          <xm:sqref>C5 D5</xm:sqref>
        </x14:dataValidation>
        <x14:dataValidation type="list" allowBlank="1" showInputMessage="1" showErrorMessage="1">
          <x14:formula1>
            <xm:f>指標!$B$3:$B$11</xm:f>
          </x14:formula1>
          <xm:sqref>C4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B11" sqref="B11"/>
    </sheetView>
  </sheetViews>
  <sheetFormatPr defaultRowHeight="13.5" x14ac:dyDescent="0.15"/>
  <cols>
    <col min="1" max="1" width="10.5" customWidth="1"/>
    <col min="2" max="3" width="13.625" customWidth="1"/>
  </cols>
  <sheetData>
    <row r="1" spans="1:3" x14ac:dyDescent="0.15">
      <c r="B1" s="13" t="s">
        <v>19</v>
      </c>
      <c r="C1" s="13"/>
    </row>
    <row r="2" spans="1:3" x14ac:dyDescent="0.15">
      <c r="B2" t="s">
        <v>0</v>
      </c>
      <c r="C2" t="s">
        <v>18</v>
      </c>
    </row>
    <row r="3" spans="1:3" x14ac:dyDescent="0.15">
      <c r="A3" t="s">
        <v>12</v>
      </c>
      <c r="B3">
        <f>1/判定!C8/指標!G3*指標!E3</f>
        <v>0.15208333333333332</v>
      </c>
      <c r="C3">
        <f>1/判定!D8/指標!G3*指標!E3</f>
        <v>4.0555555555555553E-2</v>
      </c>
    </row>
    <row r="4" spans="1:3" x14ac:dyDescent="0.15">
      <c r="A4" t="s">
        <v>1</v>
      </c>
      <c r="B4">
        <f>1/判定!C8/指標!G4*指標!E4</f>
        <v>6.4126626626626632E-2</v>
      </c>
      <c r="C4">
        <f>1/判定!D8/指標!G4*指標!E4</f>
        <v>1.710043376710043E-2</v>
      </c>
    </row>
    <row r="5" spans="1:3" x14ac:dyDescent="0.15">
      <c r="A5" t="s">
        <v>17</v>
      </c>
      <c r="B5">
        <f>1/判定!C8/指標!G5*指標!E5</f>
        <v>8.5515976951283393E-2</v>
      </c>
      <c r="C5">
        <f>1/判定!D8/指標!G5*指標!E5</f>
        <v>2.2804260520342238E-2</v>
      </c>
    </row>
    <row r="6" spans="1:3" x14ac:dyDescent="0.15">
      <c r="A6" t="s">
        <v>2</v>
      </c>
      <c r="B6">
        <f>1/判定!C8/指標!G6*指標!E6</f>
        <v>8.5639901342833641E-2</v>
      </c>
      <c r="C6">
        <f>1/判定!D8/指標!G6*指標!E6</f>
        <v>2.2837307024755636E-2</v>
      </c>
    </row>
    <row r="8" spans="1:3" x14ac:dyDescent="0.15">
      <c r="B8" t="s">
        <v>33</v>
      </c>
    </row>
    <row r="9" spans="1:3" x14ac:dyDescent="0.15">
      <c r="A9" t="s">
        <v>0</v>
      </c>
      <c r="B9">
        <f>VLOOKUP(判定!C5, 計算!$A$3:$C$6, 2, FALSE)</f>
        <v>6.4126626626626632E-2</v>
      </c>
    </row>
    <row r="10" spans="1:3" x14ac:dyDescent="0.15">
      <c r="A10" t="s">
        <v>18</v>
      </c>
      <c r="B10">
        <f>VLOOKUP(判定!D5, 計算!$A$3:$C$6, 3, FALSE)</f>
        <v>4.0555555555555553E-2</v>
      </c>
    </row>
    <row r="11" spans="1:3" x14ac:dyDescent="0.15">
      <c r="A11" t="s">
        <v>11</v>
      </c>
      <c r="B11">
        <f>(B9-B10)/B9</f>
        <v>0.36757073170731719</v>
      </c>
    </row>
  </sheetData>
  <phoneticPr fontId="1"/>
  <pageMargins left="0.7" right="0.7"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zoomScale="70" zoomScaleNormal="70" workbookViewId="0">
      <selection activeCell="G4" sqref="G4"/>
    </sheetView>
  </sheetViews>
  <sheetFormatPr defaultRowHeight="13.5" x14ac:dyDescent="0.15"/>
  <cols>
    <col min="2" max="2" width="34.625" customWidth="1"/>
    <col min="3" max="3" width="4.875" style="28" customWidth="1"/>
    <col min="4" max="4" width="16.5" customWidth="1"/>
    <col min="5" max="5" width="9.625" customWidth="1"/>
    <col min="6" max="6" width="15.625" customWidth="1"/>
    <col min="7" max="7" width="9.625" customWidth="1"/>
    <col min="8" max="8" width="15.625" customWidth="1"/>
  </cols>
  <sheetData>
    <row r="1" spans="2:9" ht="30" customHeight="1" x14ac:dyDescent="0.15"/>
    <row r="2" spans="2:9" ht="36" customHeight="1" x14ac:dyDescent="0.15">
      <c r="B2" s="16" t="s">
        <v>22</v>
      </c>
      <c r="C2" s="29"/>
      <c r="D2" s="11" t="s">
        <v>21</v>
      </c>
      <c r="E2" s="10" t="s">
        <v>14</v>
      </c>
      <c r="F2" s="10"/>
      <c r="G2" s="11" t="s">
        <v>13</v>
      </c>
      <c r="H2" s="12"/>
    </row>
    <row r="3" spans="2:9" s="1" customFormat="1" ht="45" customHeight="1" x14ac:dyDescent="0.15">
      <c r="B3" s="17" t="s">
        <v>23</v>
      </c>
      <c r="C3" s="30"/>
      <c r="D3" s="14" t="s">
        <v>12</v>
      </c>
      <c r="E3" s="7">
        <v>0.438</v>
      </c>
      <c r="F3" s="2" t="s">
        <v>7</v>
      </c>
      <c r="G3" s="8">
        <v>3.6</v>
      </c>
      <c r="H3" s="2" t="s">
        <v>34</v>
      </c>
    </row>
    <row r="4" spans="2:9" s="1" customFormat="1" ht="45" customHeight="1" x14ac:dyDescent="0.15">
      <c r="B4" s="17" t="s">
        <v>24</v>
      </c>
      <c r="C4" s="30"/>
      <c r="D4" s="14" t="s">
        <v>1</v>
      </c>
      <c r="E4" s="7">
        <v>2.0499999999999998</v>
      </c>
      <c r="F4" s="2" t="s">
        <v>5</v>
      </c>
      <c r="G4" s="8">
        <v>39.96</v>
      </c>
      <c r="H4" s="2" t="s">
        <v>15</v>
      </c>
    </row>
    <row r="5" spans="2:9" s="1" customFormat="1" ht="45" customHeight="1" x14ac:dyDescent="0.15">
      <c r="B5" s="17" t="s">
        <v>25</v>
      </c>
      <c r="C5" s="30"/>
      <c r="D5" s="14" t="s">
        <v>17</v>
      </c>
      <c r="E5" s="4">
        <v>6.53</v>
      </c>
      <c r="F5" s="2" t="s">
        <v>5</v>
      </c>
      <c r="G5" s="8">
        <v>95.45</v>
      </c>
      <c r="H5" s="2" t="s">
        <v>15</v>
      </c>
    </row>
    <row r="6" spans="2:9" s="1" customFormat="1" ht="45" customHeight="1" x14ac:dyDescent="0.15">
      <c r="B6" s="17" t="s">
        <v>27</v>
      </c>
      <c r="C6" s="30"/>
      <c r="D6" s="14" t="s">
        <v>2</v>
      </c>
      <c r="E6" s="4">
        <v>2.5</v>
      </c>
      <c r="F6" s="2" t="s">
        <v>6</v>
      </c>
      <c r="G6" s="8">
        <v>36.49</v>
      </c>
      <c r="H6" s="2" t="s">
        <v>16</v>
      </c>
    </row>
    <row r="7" spans="2:9" s="1" customFormat="1" ht="45" customHeight="1" x14ac:dyDescent="0.15">
      <c r="B7" s="17" t="s">
        <v>29</v>
      </c>
      <c r="C7" s="30"/>
      <c r="D7" s="19"/>
      <c r="E7" s="20"/>
      <c r="F7" s="21"/>
      <c r="G7" s="22"/>
      <c r="H7" s="21"/>
    </row>
    <row r="8" spans="2:9" s="1" customFormat="1" ht="45" customHeight="1" x14ac:dyDescent="0.15">
      <c r="B8" s="17" t="s">
        <v>26</v>
      </c>
      <c r="C8" s="30"/>
      <c r="D8" s="23"/>
      <c r="E8" s="23"/>
      <c r="F8" s="23"/>
      <c r="G8" s="23"/>
      <c r="H8" s="23"/>
    </row>
    <row r="9" spans="2:9" s="1" customFormat="1" ht="45" customHeight="1" x14ac:dyDescent="0.15">
      <c r="B9" s="17" t="s">
        <v>28</v>
      </c>
      <c r="C9" s="30"/>
      <c r="D9" s="24"/>
      <c r="E9" s="25"/>
      <c r="F9" s="26"/>
      <c r="G9" s="27"/>
      <c r="H9" s="26"/>
    </row>
    <row r="10" spans="2:9" s="1" customFormat="1" ht="45" customHeight="1" x14ac:dyDescent="0.15">
      <c r="B10" s="17" t="s">
        <v>30</v>
      </c>
      <c r="C10" s="30"/>
      <c r="D10" s="24"/>
      <c r="E10" s="25"/>
      <c r="F10" s="26"/>
      <c r="G10" s="27"/>
      <c r="H10" s="26"/>
    </row>
    <row r="11" spans="2:9" s="1" customFormat="1" ht="45" customHeight="1" x14ac:dyDescent="0.15">
      <c r="B11" s="17" t="s">
        <v>31</v>
      </c>
      <c r="C11" s="30"/>
      <c r="D11" s="23"/>
      <c r="E11" s="23"/>
      <c r="F11" s="23"/>
      <c r="G11" s="23"/>
      <c r="H11" s="23"/>
      <c r="I11" s="3"/>
    </row>
    <row r="12" spans="2:9" s="1" customFormat="1" ht="26.1" customHeight="1" x14ac:dyDescent="0.15">
      <c r="B12" s="15"/>
      <c r="C12" s="18"/>
      <c r="E12" s="5"/>
      <c r="F12" s="5"/>
      <c r="G12" s="5"/>
      <c r="H12" s="5"/>
      <c r="I12" s="5"/>
    </row>
    <row r="13" spans="2:9" s="1" customFormat="1" ht="26.45" customHeight="1" x14ac:dyDescent="0.15">
      <c r="B13" s="9"/>
      <c r="C13" s="18"/>
      <c r="E13" s="6"/>
      <c r="F13" s="6"/>
      <c r="G13" s="6"/>
      <c r="H13" s="6"/>
      <c r="I13" s="6"/>
    </row>
    <row r="14" spans="2:9" s="1" customFormat="1" ht="26.45" customHeight="1" x14ac:dyDescent="0.15">
      <c r="B14" s="9"/>
      <c r="C14" s="18"/>
      <c r="E14" s="6"/>
      <c r="F14" s="6"/>
      <c r="G14" s="6"/>
      <c r="H14" s="6"/>
      <c r="I14" s="6"/>
    </row>
    <row r="15" spans="2:9" s="1" customFormat="1" ht="26.45" customHeight="1" x14ac:dyDescent="0.15">
      <c r="B15" s="9"/>
      <c r="C15" s="18"/>
      <c r="E15" s="6"/>
      <c r="F15" s="6"/>
      <c r="G15" s="6"/>
      <c r="H15" s="6"/>
      <c r="I15" s="6"/>
    </row>
    <row r="17" spans="2:3" ht="14.25" x14ac:dyDescent="0.15">
      <c r="B17" s="9"/>
      <c r="C17" s="18"/>
    </row>
  </sheetData>
  <phoneticPr fontId="1"/>
  <pageMargins left="0.7" right="0.7" top="0.75" bottom="0.75" header="0.3" footer="0.3"/>
  <pageSetup paperSize="9" scale="8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判定</vt:lpstr>
      <vt:lpstr>計算</vt:lpstr>
      <vt:lpstr>指標</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cp:lastPrinted>2024-09-27T09:35:58Z</cp:lastPrinted>
  <dcterms:modified xsi:type="dcterms:W3CDTF">2024-10-15T14:31:49Z</dcterms:modified>
</cp:coreProperties>
</file>